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120" windowHeight="7965" activeTab="2"/>
  </bookViews>
  <sheets>
    <sheet name="mc dati" sheetId="1" r:id="rId1"/>
    <sheet name="mc grafico 02 2004" sheetId="2" r:id="rId2"/>
    <sheet name="mc grafico 03 2004" sheetId="3" r:id="rId3"/>
    <sheet name="mc grafico 04 2004" sheetId="4" r:id="rId4"/>
    <sheet name="mc grafico 05 2004 " sheetId="5" r:id="rId5"/>
    <sheet name="mc grafico 06 2004 " sheetId="6" r:id="rId6"/>
    <sheet name="mc grafico 07  2004 " sheetId="7" r:id="rId7"/>
    <sheet name="mc grafico 08  2004  " sheetId="8" r:id="rId8"/>
    <sheet name="mc grafico 09  2004" sheetId="9" r:id="rId9"/>
  </sheets>
  <definedNames/>
  <calcPr fullCalcOnLoad="1"/>
</workbook>
</file>

<file path=xl/sharedStrings.xml><?xml version="1.0" encoding="utf-8"?>
<sst xmlns="http://schemas.openxmlformats.org/spreadsheetml/2006/main" count="38" uniqueCount="27">
  <si>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</si>
  <si>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</si>
  <si>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</si>
  <si>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</si>
  <si>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</si>
  <si>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</si>
  <si>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</si>
  <si>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</si>
  <si>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</si>
  <si>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</si>
  <si>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</si>
  <si>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</si>
  <si>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</si>
  <si>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</si>
  <si>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</si>
  <si>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</si>
  <si>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</si>
  <si>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</si>
  <si>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</si>
  <si>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Tipo Stazione: </t>
    </r>
    <r>
      <rPr>
        <b/>
        <sz val="10"/>
        <rFont val="Arial"/>
        <family val="2"/>
      </rPr>
      <t>Traffico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</si>
  <si>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</si>
  <si>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</si>
  <si>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r>
      <t>Tipo Zona:</t>
    </r>
    <r>
      <rPr>
        <b/>
        <sz val="10"/>
        <rFont val="Arial"/>
        <family val="2"/>
      </rPr>
      <t xml:space="preserve"> Urbana</t>
    </r>
  </si>
  <si>
    <t>raccolta dati</t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</si>
  <si>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</si>
  <si>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55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</si>
  <si>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MACERATA - Piazza della Vittoria - Piazza Nazario Sauro (dal 06.04.2004)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</si>
</sst>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5" fillId="2" borderId="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5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173" fontId="5" fillId="0" borderId="4" xfId="0" applyNumberFormat="1" applyFont="1" applyFill="1" applyBorder="1" applyAlignment="1">
      <alignment horizontal="right"/>
    </xf>
    <xf numFmtId="173" fontId="5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8" xfId="0" applyFont="1" applyBorder="1" applyAlignment="1">
      <alignment horizontal="right" wrapText="1"/>
    </xf>
    <xf numFmtId="173" fontId="3" fillId="2" borderId="20" xfId="0" applyNumberFormat="1" applyFont="1" applyFill="1" applyBorder="1" applyAlignment="1">
      <alignment horizontal="center" wrapText="1"/>
    </xf>
    <xf numFmtId="173" fontId="3" fillId="2" borderId="14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173" fontId="3" fillId="0" borderId="20" xfId="0" applyNumberFormat="1" applyFont="1" applyFill="1" applyBorder="1" applyAlignment="1">
      <alignment horizont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 vertical="center"/>
    </xf>
    <xf numFmtId="173" fontId="3" fillId="2" borderId="14" xfId="0" applyNumberFormat="1" applyFont="1" applyFill="1" applyBorder="1" applyAlignment="1">
      <alignment horizontal="center" vertical="center"/>
    </xf>
    <xf numFmtId="173" fontId="3" fillId="3" borderId="20" xfId="0" applyNumberFormat="1" applyFont="1" applyFill="1" applyBorder="1" applyAlignment="1">
      <alignment horizontal="center" wrapText="1"/>
    </xf>
    <xf numFmtId="173" fontId="3" fillId="3" borderId="14" xfId="0" applyNumberFormat="1" applyFont="1" applyFill="1" applyBorder="1" applyAlignment="1">
      <alignment horizontal="center" vertical="center"/>
    </xf>
    <xf numFmtId="173" fontId="3" fillId="3" borderId="14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ill>
        <patternFill>
          <bgColor rgb="FFFF66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[febbraio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5"/>
          <c:w val="0.95425"/>
          <c:h val="0.750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dati'!$C$5:$C$33</c:f>
              <c:numCache>
                <c:ptCount val="29"/>
                <c:pt idx="5">
                  <c:v>87.04883227176205</c:v>
                </c:pt>
                <c:pt idx="6">
                  <c:v>70.45009784735797</c:v>
                </c:pt>
                <c:pt idx="7">
                  <c:v>78.89546351084819</c:v>
                </c:pt>
                <c:pt idx="8">
                  <c:v>97.22222222222226</c:v>
                </c:pt>
                <c:pt idx="9">
                  <c:v>82.51775091153326</c:v>
                </c:pt>
                <c:pt idx="10">
                  <c:v>85.60311284046695</c:v>
                </c:pt>
                <c:pt idx="11">
                  <c:v>90.28911727980012</c:v>
                </c:pt>
                <c:pt idx="12">
                  <c:v>24.743052912066915</c:v>
                </c:pt>
                <c:pt idx="13">
                  <c:v>55.55555555555555</c:v>
                </c:pt>
                <c:pt idx="14">
                  <c:v>54.29513282916418</c:v>
                </c:pt>
                <c:pt idx="15">
                  <c:v>65.92980414969945</c:v>
                </c:pt>
                <c:pt idx="16">
                  <c:v>38.226299694189635</c:v>
                </c:pt>
                <c:pt idx="17">
                  <c:v>50.22213637241629</c:v>
                </c:pt>
                <c:pt idx="18">
                  <c:v>48.76145894285161</c:v>
                </c:pt>
                <c:pt idx="19">
                  <c:v>19.249278152069312</c:v>
                </c:pt>
                <c:pt idx="20">
                  <c:v>27.126525867079994</c:v>
                </c:pt>
                <c:pt idx="21">
                  <c:v>23.534026279662807</c:v>
                </c:pt>
                <c:pt idx="22">
                  <c:v>18.01801801801798</c:v>
                </c:pt>
                <c:pt idx="23">
                  <c:v>23.36448598130854</c:v>
                </c:pt>
                <c:pt idx="24">
                  <c:v>30.78699249567066</c:v>
                </c:pt>
                <c:pt idx="25">
                  <c:v>23.33722287047854</c:v>
                </c:pt>
                <c:pt idx="26">
                  <c:v>27.51572327044022</c:v>
                </c:pt>
                <c:pt idx="27">
                  <c:v>21.64502164502172</c:v>
                </c:pt>
                <c:pt idx="28">
                  <c:v>13.560635412630884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dati'!$O$5:$O$33</c:f>
              <c:numCache>
                <c:ptCount val="29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'mc dati'!$P$5:$P$33</c:f>
              <c:numCache>
                <c:ptCount val="29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</c:numCache>
            </c:numRef>
          </c:val>
          <c:smooth val="0"/>
        </c:ser>
        <c:marker val="1"/>
        <c:axId val="7601863"/>
        <c:axId val="1307904"/>
      </c:lineChart>
      <c:cat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01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- 2004]
[Piazza della Vittoria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5"/>
          <c:w val="0.95425"/>
          <c:h val="0.750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dati'!$D$5:$D$35</c:f>
              <c:numCache>
                <c:ptCount val="31"/>
                <c:pt idx="0">
                  <c:v>43.77617053673385</c:v>
                </c:pt>
                <c:pt idx="1">
                  <c:v>33.8664158043273</c:v>
                </c:pt>
                <c:pt idx="2">
                  <c:v>89.5920701486849</c:v>
                </c:pt>
                <c:pt idx="3">
                  <c:v>48.021513638109916</c:v>
                </c:pt>
                <c:pt idx="4">
                  <c:v>34.47615399348776</c:v>
                </c:pt>
                <c:pt idx="5">
                  <c:v>32.448940637526114</c:v>
                </c:pt>
                <c:pt idx="6">
                  <c:v>19.252984212552963</c:v>
                </c:pt>
                <c:pt idx="7">
                  <c:v>23.03307165204719</c:v>
                </c:pt>
                <c:pt idx="8">
                  <c:v>30.572858944471857</c:v>
                </c:pt>
                <c:pt idx="9">
                  <c:v>23.050326546292865</c:v>
                </c:pt>
                <c:pt idx="10">
                  <c:v>38.535645472061695</c:v>
                </c:pt>
                <c:pt idx="11">
                  <c:v>49.82752012265245</c:v>
                </c:pt>
                <c:pt idx="12">
                  <c:v>51.97305101058725</c:v>
                </c:pt>
                <c:pt idx="13">
                  <c:v>69.55177743431206</c:v>
                </c:pt>
                <c:pt idx="14">
                  <c:v>96.0984047664807</c:v>
                </c:pt>
                <c:pt idx="15">
                  <c:v>98.85636751308407</c:v>
                </c:pt>
                <c:pt idx="16">
                  <c:v>76.59073055773764</c:v>
                </c:pt>
                <c:pt idx="17">
                  <c:v>45.57162670893593</c:v>
                </c:pt>
                <c:pt idx="18">
                  <c:v>55.77689243027882</c:v>
                </c:pt>
                <c:pt idx="19">
                  <c:v>41.387465510445224</c:v>
                </c:pt>
                <c:pt idx="20">
                  <c:v>35.75685339690099</c:v>
                </c:pt>
                <c:pt idx="21">
                  <c:v>27.87733970529694</c:v>
                </c:pt>
                <c:pt idx="22">
                  <c:v>27.65158996642331</c:v>
                </c:pt>
                <c:pt idx="23">
                  <c:v>29.545006893834966</c:v>
                </c:pt>
                <c:pt idx="24">
                  <c:v>21.70481452249388</c:v>
                </c:pt>
                <c:pt idx="25">
                  <c:v>29.440628066732117</c:v>
                </c:pt>
                <c:pt idx="26">
                  <c:v>33.13840155945433</c:v>
                </c:pt>
                <c:pt idx="27">
                  <c:v>23.305496212856994</c:v>
                </c:pt>
                <c:pt idx="28">
                  <c:v>35.08771929824554</c:v>
                </c:pt>
                <c:pt idx="29">
                  <c:v>39.16193459956926</c:v>
                </c:pt>
                <c:pt idx="30">
                  <c:v>53.13914583743318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1771137"/>
        <c:axId val="38831370"/>
      </c:lineChart>
      <c:catAx>
        <c:axId val="11771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71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5"/>
          <c:w val="0.95425"/>
          <c:h val="0.750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dati'!$E$5:$E$35</c:f>
              <c:numCache>
                <c:ptCount val="31"/>
                <c:pt idx="5">
                  <c:v>30.024019215372324</c:v>
                </c:pt>
                <c:pt idx="6">
                  <c:v>65.46320174568532</c:v>
                </c:pt>
                <c:pt idx="8">
                  <c:v>31.44654088050295</c:v>
                </c:pt>
                <c:pt idx="9">
                  <c:v>51.11067426774113</c:v>
                </c:pt>
                <c:pt idx="10">
                  <c:v>47.07728520988649</c:v>
                </c:pt>
                <c:pt idx="11">
                  <c:v>15.573291804555636</c:v>
                </c:pt>
                <c:pt idx="12">
                  <c:v>3.8993955936830913</c:v>
                </c:pt>
                <c:pt idx="13">
                  <c:v>29.24546695262237</c:v>
                </c:pt>
                <c:pt idx="14">
                  <c:v>29.234067433248903</c:v>
                </c:pt>
                <c:pt idx="15">
                  <c:v>48.85675200312687</c:v>
                </c:pt>
                <c:pt idx="16">
                  <c:v>31.56441112645473</c:v>
                </c:pt>
                <c:pt idx="17">
                  <c:v>9.992006394884102</c:v>
                </c:pt>
                <c:pt idx="18">
                  <c:v>56.15724027276367</c:v>
                </c:pt>
                <c:pt idx="19">
                  <c:v>71.40023800079318</c:v>
                </c:pt>
                <c:pt idx="20">
                  <c:v>43.64213449712374</c:v>
                </c:pt>
                <c:pt idx="21">
                  <c:v>22</c:v>
                </c:pt>
                <c:pt idx="22">
                  <c:v>50.1</c:v>
                </c:pt>
                <c:pt idx="23">
                  <c:v>42.2</c:v>
                </c:pt>
                <c:pt idx="24">
                  <c:v>3.9</c:v>
                </c:pt>
                <c:pt idx="25">
                  <c:v>9.9</c:v>
                </c:pt>
                <c:pt idx="26">
                  <c:v>27.8</c:v>
                </c:pt>
                <c:pt idx="27">
                  <c:v>30.1</c:v>
                </c:pt>
                <c:pt idx="28">
                  <c:v>54.1</c:v>
                </c:pt>
                <c:pt idx="29">
                  <c:v>32.1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333236"/>
        <c:crosses val="autoZero"/>
        <c:auto val="1"/>
        <c:lblOffset val="100"/>
        <c:noMultiLvlLbl val="0"/>
      </c:catAx>
      <c:valAx>
        <c:axId val="5833323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3801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5"/>
          <c:w val="0.95425"/>
          <c:h val="0.750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dati'!$F$5:$F$35</c:f>
              <c:numCache>
                <c:ptCount val="31"/>
                <c:pt idx="0">
                  <c:v>28</c:v>
                </c:pt>
                <c:pt idx="1">
                  <c:v>22.1</c:v>
                </c:pt>
                <c:pt idx="2">
                  <c:v>62.3</c:v>
                </c:pt>
                <c:pt idx="3">
                  <c:v>52.9</c:v>
                </c:pt>
                <c:pt idx="6">
                  <c:v>12</c:v>
                </c:pt>
                <c:pt idx="7">
                  <c:v>21.8</c:v>
                </c:pt>
                <c:pt idx="8">
                  <c:v>33.9</c:v>
                </c:pt>
                <c:pt idx="9">
                  <c:v>35.8</c:v>
                </c:pt>
                <c:pt idx="10">
                  <c:v>31.9</c:v>
                </c:pt>
                <c:pt idx="11">
                  <c:v>37.8</c:v>
                </c:pt>
                <c:pt idx="12">
                  <c:v>36</c:v>
                </c:pt>
                <c:pt idx="13">
                  <c:v>27.9</c:v>
                </c:pt>
                <c:pt idx="14">
                  <c:v>31.7</c:v>
                </c:pt>
                <c:pt idx="15">
                  <c:v>29.8</c:v>
                </c:pt>
                <c:pt idx="16">
                  <c:v>41.5</c:v>
                </c:pt>
                <c:pt idx="17">
                  <c:v>37.7</c:v>
                </c:pt>
                <c:pt idx="18">
                  <c:v>44.3</c:v>
                </c:pt>
                <c:pt idx="20">
                  <c:v>38.67290860981096</c:v>
                </c:pt>
                <c:pt idx="21">
                  <c:v>36.46677471636945</c:v>
                </c:pt>
                <c:pt idx="22">
                  <c:v>15.901411250248362</c:v>
                </c:pt>
                <c:pt idx="23">
                  <c:v>27.733755942947948</c:v>
                </c:pt>
                <c:pt idx="27">
                  <c:v>27.972027972027664</c:v>
                </c:pt>
                <c:pt idx="28">
                  <c:v>19.75113569030221</c:v>
                </c:pt>
                <c:pt idx="29">
                  <c:v>25.948103792415637</c:v>
                </c:pt>
                <c:pt idx="30">
                  <c:v>26.225539640912313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55237077"/>
        <c:axId val="27371646"/>
      </c:line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371646"/>
        <c:crosses val="autoZero"/>
        <c:auto val="1"/>
        <c:lblOffset val="100"/>
        <c:noMultiLvlLbl val="0"/>
      </c:catAx>
      <c:valAx>
        <c:axId val="2737164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3707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5"/>
          <c:w val="0.95425"/>
          <c:h val="0.750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dati'!$G$5:$G$34</c:f>
              <c:numCache>
                <c:ptCount val="30"/>
                <c:pt idx="0">
                  <c:v>45.853269537479996</c:v>
                </c:pt>
                <c:pt idx="1">
                  <c:v>30.07820332865453</c:v>
                </c:pt>
                <c:pt idx="2">
                  <c:v>36.224592473334596</c:v>
                </c:pt>
                <c:pt idx="3">
                  <c:v>20.116676725005046</c:v>
                </c:pt>
                <c:pt idx="4">
                  <c:v>24.20819043776491</c:v>
                </c:pt>
                <c:pt idx="5">
                  <c:v>13.935894883535859</c:v>
                </c:pt>
                <c:pt idx="6">
                  <c:v>28.22011691191317</c:v>
                </c:pt>
                <c:pt idx="7">
                  <c:v>36.43724696356268</c:v>
                </c:pt>
                <c:pt idx="8">
                  <c:v>26.568567341099442</c:v>
                </c:pt>
                <c:pt idx="9">
                  <c:v>47.393364928909875</c:v>
                </c:pt>
                <c:pt idx="10">
                  <c:v>35.19668737059999</c:v>
                </c:pt>
                <c:pt idx="11">
                  <c:v>24.839577727178774</c:v>
                </c:pt>
                <c:pt idx="12">
                  <c:v>16.09010458568027</c:v>
                </c:pt>
                <c:pt idx="13">
                  <c:v>17.93543244320415</c:v>
                </c:pt>
                <c:pt idx="14">
                  <c:v>36.45200486026724</c:v>
                </c:pt>
                <c:pt idx="15">
                  <c:v>38.83098303699188</c:v>
                </c:pt>
                <c:pt idx="16">
                  <c:v>28.565598857375733</c:v>
                </c:pt>
                <c:pt idx="17">
                  <c:v>26.804123711340118</c:v>
                </c:pt>
                <c:pt idx="18">
                  <c:v>39.64114333402848</c:v>
                </c:pt>
                <c:pt idx="19">
                  <c:v>20.51702913418139</c:v>
                </c:pt>
                <c:pt idx="20">
                  <c:v>16.23706109194226</c:v>
                </c:pt>
                <c:pt idx="21">
                  <c:v>34.573927191376434</c:v>
                </c:pt>
                <c:pt idx="22">
                  <c:v>34.8646431501232</c:v>
                </c:pt>
                <c:pt idx="23">
                  <c:v>30.985333608758552</c:v>
                </c:pt>
                <c:pt idx="24">
                  <c:v>37.21314864585536</c:v>
                </c:pt>
                <c:pt idx="25">
                  <c:v>38.74388254486103</c:v>
                </c:pt>
                <c:pt idx="26">
                  <c:v>4.087471898630814</c:v>
                </c:pt>
                <c:pt idx="27">
                  <c:v>37.40648379052419</c:v>
                </c:pt>
                <c:pt idx="28">
                  <c:v>16.559718484785655</c:v>
                </c:pt>
                <c:pt idx="29">
                  <c:v>22.536365498873543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10824"/>
        <c:crosses val="autoZero"/>
        <c:auto val="1"/>
        <c:lblOffset val="100"/>
        <c:noMultiLvlLbl val="0"/>
      </c:catAx>
      <c:valAx>
        <c:axId val="251082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18223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[luglio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5"/>
          <c:w val="0.95425"/>
          <c:h val="0.7505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dati'!$H$5:$H$21</c:f>
              <c:numCache>
                <c:ptCount val="17"/>
                <c:pt idx="0">
                  <c:v>49.896049896050165</c:v>
                </c:pt>
                <c:pt idx="1">
                  <c:v>25.052192066805983</c:v>
                </c:pt>
                <c:pt idx="2">
                  <c:v>22.54098360655774</c:v>
                </c:pt>
                <c:pt idx="3">
                  <c:v>24.610336341263466</c:v>
                </c:pt>
                <c:pt idx="4">
                  <c:v>31.15911923556297</c:v>
                </c:pt>
                <c:pt idx="5">
                  <c:v>39.57508852322402</c:v>
                </c:pt>
                <c:pt idx="6">
                  <c:v>54.25709515859748</c:v>
                </c:pt>
                <c:pt idx="7">
                  <c:v>52.30125523012558</c:v>
                </c:pt>
                <c:pt idx="8">
                  <c:v>64.69115191986627</c:v>
                </c:pt>
                <c:pt idx="9">
                  <c:v>8.244023083264869</c:v>
                </c:pt>
                <c:pt idx="10">
                  <c:v>12.353304508955928</c:v>
                </c:pt>
                <c:pt idx="11">
                  <c:v>26.422764227642187</c:v>
                </c:pt>
                <c:pt idx="12">
                  <c:v>22.357723577235564</c:v>
                </c:pt>
                <c:pt idx="13">
                  <c:v>28.443722064201793</c:v>
                </c:pt>
                <c:pt idx="14">
                  <c:v>27.48414376321403</c:v>
                </c:pt>
                <c:pt idx="15">
                  <c:v>32.948929159802105</c:v>
                </c:pt>
                <c:pt idx="16">
                  <c:v>32.98969072164928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0162"/>
        <c:crosses val="autoZero"/>
        <c:auto val="1"/>
        <c:lblOffset val="100"/>
        <c:noMultiLvlLbl val="0"/>
      </c:catAx>
      <c:valAx>
        <c:axId val="205016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97417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75"/>
          <c:y val="0.83925"/>
          <c:w val="0.354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[agosto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dati'!$I$5:$I$35</c:f>
              <c:numCache>
                <c:ptCount val="31"/>
                <c:pt idx="2">
                  <c:v>52.17028380634395</c:v>
                </c:pt>
                <c:pt idx="3">
                  <c:v>65.61410703301226</c:v>
                </c:pt>
                <c:pt idx="4">
                  <c:v>28.629856850715715</c:v>
                </c:pt>
                <c:pt idx="5">
                  <c:v>22.49488752556245</c:v>
                </c:pt>
                <c:pt idx="6">
                  <c:v>30.838815789473713</c:v>
                </c:pt>
                <c:pt idx="7">
                  <c:v>24.660912453760925</c:v>
                </c:pt>
                <c:pt idx="8">
                  <c:v>35.00102944204256</c:v>
                </c:pt>
                <c:pt idx="9">
                  <c:v>28.883845677738776</c:v>
                </c:pt>
                <c:pt idx="10">
                  <c:v>37.297969332780696</c:v>
                </c:pt>
                <c:pt idx="11">
                  <c:v>43.66812227074245</c:v>
                </c:pt>
                <c:pt idx="12">
                  <c:v>33.402922755741216</c:v>
                </c:pt>
                <c:pt idx="13">
                  <c:v>26.765493102738514</c:v>
                </c:pt>
                <c:pt idx="14">
                  <c:v>8.191685439279082</c:v>
                </c:pt>
                <c:pt idx="15">
                  <c:v>12.297601967616382</c:v>
                </c:pt>
                <c:pt idx="16">
                  <c:v>22.86426938266481</c:v>
                </c:pt>
                <c:pt idx="17">
                  <c:v>30.998140111593333</c:v>
                </c:pt>
                <c:pt idx="18">
                  <c:v>33.10573142975386</c:v>
                </c:pt>
                <c:pt idx="19">
                  <c:v>48.00667919014812</c:v>
                </c:pt>
                <c:pt idx="20">
                  <c:v>18.629683295383938</c:v>
                </c:pt>
                <c:pt idx="21">
                  <c:v>4.065867046147708</c:v>
                </c:pt>
                <c:pt idx="22">
                  <c:v>18.3561085049969</c:v>
                </c:pt>
                <c:pt idx="23">
                  <c:v>24.762690879075375</c:v>
                </c:pt>
                <c:pt idx="24">
                  <c:v>37.159372419488236</c:v>
                </c:pt>
                <c:pt idx="25">
                  <c:v>28.96751500103452</c:v>
                </c:pt>
                <c:pt idx="26">
                  <c:v>28.59477124183003</c:v>
                </c:pt>
                <c:pt idx="27">
                  <c:v>34.807534807534665</c:v>
                </c:pt>
                <c:pt idx="28">
                  <c:v>37.021801727684</c:v>
                </c:pt>
                <c:pt idx="29">
                  <c:v>30.788177339901505</c:v>
                </c:pt>
                <c:pt idx="30">
                  <c:v>37.021801727684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845404"/>
        <c:crosses val="autoZero"/>
        <c:auto val="1"/>
        <c:lblOffset val="100"/>
        <c:noMultiLvlLbl val="0"/>
      </c:catAx>
      <c:valAx>
        <c:axId val="3184540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5145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[settembre - 2004]
[Piazza Nazario Sauro - Macerata]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895"/>
          <c:w val="0.953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dati'!$J$5:$J$9</c:f>
              <c:numCache>
                <c:ptCount val="5"/>
                <c:pt idx="0">
                  <c:v>59.438409510145526</c:v>
                </c:pt>
                <c:pt idx="1">
                  <c:v>40.741495212874064</c:v>
                </c:pt>
                <c:pt idx="2">
                  <c:v>14.268242967794661</c:v>
                </c:pt>
                <c:pt idx="3">
                  <c:v>28.618152085037046</c:v>
                </c:pt>
                <c:pt idx="4">
                  <c:v>14.224751066856173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dati'!$O$5:$O$35</c:f>
              <c:numCache>
                <c:ptCount val="31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dati'!$A$5:$A$35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'mc dati'!$P$5:$P$35</c:f>
              <c:numCache>
                <c:ptCount val="31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  <c:pt idx="14">
                  <c:v>41.6</c:v>
                </c:pt>
                <c:pt idx="15">
                  <c:v>41.6</c:v>
                </c:pt>
                <c:pt idx="16">
                  <c:v>41.6</c:v>
                </c:pt>
                <c:pt idx="17">
                  <c:v>41.6</c:v>
                </c:pt>
                <c:pt idx="18">
                  <c:v>41.6</c:v>
                </c:pt>
                <c:pt idx="19">
                  <c:v>41.6</c:v>
                </c:pt>
                <c:pt idx="20">
                  <c:v>41.6</c:v>
                </c:pt>
                <c:pt idx="21">
                  <c:v>41.6</c:v>
                </c:pt>
                <c:pt idx="22">
                  <c:v>41.6</c:v>
                </c:pt>
                <c:pt idx="23">
                  <c:v>41.6</c:v>
                </c:pt>
                <c:pt idx="24">
                  <c:v>41.6</c:v>
                </c:pt>
                <c:pt idx="25">
                  <c:v>41.6</c:v>
                </c:pt>
                <c:pt idx="26">
                  <c:v>41.6</c:v>
                </c:pt>
                <c:pt idx="27">
                  <c:v>41.6</c:v>
                </c:pt>
                <c:pt idx="28">
                  <c:v>41.6</c:v>
                </c:pt>
                <c:pt idx="29">
                  <c:v>41.6</c:v>
                </c:pt>
                <c:pt idx="30">
                  <c:v>41.6</c:v>
                </c:pt>
              </c:numCache>
            </c:numRef>
          </c:val>
          <c:smooth val="0"/>
        </c:ser>
        <c:marker val="1"/>
        <c:axId val="18173181"/>
        <c:axId val="29340902"/>
      </c:lineChart>
      <c:catAx>
        <c:axId val="1817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73181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"/>
          <c:y val="0.8395"/>
          <c:w val="0.35425"/>
          <c:h val="0.15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Z47"/>
  <sheetViews>
    <sheetView workbookViewId="0" topLeftCell="A1">
      <selection activeCell="L22" sqref="L22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4" customWidth="1"/>
  </cols>
  <sheetData>
    <row r="1" spans="1:13" ht="24.75" customHeight="1" thickBot="1">
      <c r="A1" s="68" t="s">
        <v>26</v>
      </c>
      <c r="B1" s="69"/>
      <c r="C1" s="69"/>
      <c r="D1" s="69"/>
      <c r="E1" s="69"/>
      <c r="F1" s="69"/>
      <c r="G1" s="69"/>
      <c r="H1" s="70"/>
      <c r="I1" s="70"/>
      <c r="J1" s="70"/>
      <c r="K1" s="70"/>
      <c r="L1" s="70"/>
      <c r="M1" s="71"/>
    </row>
    <row r="2" spans="1:13" ht="24.75" customHeight="1" thickBot="1">
      <c r="A2" s="28"/>
      <c r="B2" s="26"/>
      <c r="C2" s="26"/>
      <c r="D2" s="31"/>
      <c r="E2" s="26" t="s">
        <v>19</v>
      </c>
      <c r="F2" s="31"/>
      <c r="G2" s="32"/>
      <c r="H2" s="75" t="s">
        <v>22</v>
      </c>
      <c r="I2" s="75"/>
      <c r="J2" s="75"/>
      <c r="K2" s="26"/>
      <c r="L2" s="26"/>
      <c r="M2" s="27"/>
    </row>
    <row r="3" spans="1:13" s="1" customFormat="1" ht="11.25">
      <c r="A3" s="30"/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5" t="s">
        <v>12</v>
      </c>
    </row>
    <row r="4" spans="1:15" ht="19.5" customHeight="1" thickBot="1">
      <c r="A4" s="2" t="s">
        <v>0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15</v>
      </c>
      <c r="K4" s="12" t="s">
        <v>15</v>
      </c>
      <c r="L4" s="12" t="s">
        <v>15</v>
      </c>
      <c r="M4" s="16" t="s">
        <v>15</v>
      </c>
      <c r="O4" s="9"/>
    </row>
    <row r="5" spans="1:26" ht="9.75" customHeight="1">
      <c r="A5" s="18">
        <v>1</v>
      </c>
      <c r="B5" s="44"/>
      <c r="C5" s="41"/>
      <c r="D5" s="57">
        <v>43.77617053673385</v>
      </c>
      <c r="E5" s="46"/>
      <c r="F5" s="67">
        <v>28</v>
      </c>
      <c r="G5" s="55">
        <v>45.853269537479996</v>
      </c>
      <c r="H5" s="55">
        <v>49.896049896050165</v>
      </c>
      <c r="I5" s="55"/>
      <c r="J5" s="55">
        <v>59.438409510145526</v>
      </c>
      <c r="K5" s="46"/>
      <c r="L5" s="46"/>
      <c r="M5" s="46"/>
      <c r="O5" s="21">
        <v>55</v>
      </c>
      <c r="P5" s="21">
        <v>41.6</v>
      </c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9.75" customHeight="1">
      <c r="A6" s="19">
        <v>2</v>
      </c>
      <c r="B6" s="45"/>
      <c r="C6" s="53"/>
      <c r="D6" s="57">
        <v>33.8664158043273</v>
      </c>
      <c r="E6" s="34"/>
      <c r="F6" s="34">
        <v>22.1</v>
      </c>
      <c r="G6" s="55">
        <v>30.07820332865453</v>
      </c>
      <c r="H6" s="55">
        <v>25.052192066805983</v>
      </c>
      <c r="I6" s="55"/>
      <c r="J6" s="55">
        <v>40.741495212874064</v>
      </c>
      <c r="K6" s="34"/>
      <c r="L6" s="34"/>
      <c r="M6" s="34"/>
      <c r="O6" s="21">
        <v>55</v>
      </c>
      <c r="P6" s="21">
        <v>41.6</v>
      </c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9.75" customHeight="1">
      <c r="A7" s="19">
        <v>3</v>
      </c>
      <c r="B7" s="45"/>
      <c r="C7" s="53"/>
      <c r="D7" s="58">
        <v>89.5920701486849</v>
      </c>
      <c r="E7" s="34"/>
      <c r="F7" s="65">
        <v>62.3</v>
      </c>
      <c r="G7" s="55">
        <v>36.224592473334596</v>
      </c>
      <c r="H7" s="55">
        <v>22.54098360655774</v>
      </c>
      <c r="I7" s="55">
        <v>52.17028380634395</v>
      </c>
      <c r="J7" s="55">
        <v>14.268242967794661</v>
      </c>
      <c r="K7" s="34"/>
      <c r="L7" s="34"/>
      <c r="M7" s="34"/>
      <c r="O7" s="21">
        <v>55</v>
      </c>
      <c r="P7" s="21">
        <v>41.6</v>
      </c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9.75" customHeight="1">
      <c r="A8" s="19">
        <v>4</v>
      </c>
      <c r="B8" s="45"/>
      <c r="C8" s="53"/>
      <c r="D8" s="57">
        <v>48.021513638109916</v>
      </c>
      <c r="E8" s="34"/>
      <c r="F8" s="62">
        <v>52.9</v>
      </c>
      <c r="G8" s="55">
        <v>20.116676725005046</v>
      </c>
      <c r="H8" s="55">
        <v>24.610336341263466</v>
      </c>
      <c r="I8" s="55">
        <v>65.61410703301226</v>
      </c>
      <c r="J8" s="55">
        <v>28.618152085037046</v>
      </c>
      <c r="K8" s="34"/>
      <c r="L8" s="34"/>
      <c r="M8" s="34"/>
      <c r="O8" s="21">
        <v>55</v>
      </c>
      <c r="P8" s="21">
        <v>41.6</v>
      </c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9.75" customHeight="1">
      <c r="A9" s="19">
        <v>5</v>
      </c>
      <c r="B9" s="45"/>
      <c r="C9" s="53"/>
      <c r="D9" s="57">
        <v>34.47615399348776</v>
      </c>
      <c r="E9" s="34"/>
      <c r="F9" s="34"/>
      <c r="G9" s="55">
        <v>24.20819043776491</v>
      </c>
      <c r="H9" s="55">
        <v>31.15911923556297</v>
      </c>
      <c r="I9" s="55">
        <v>28.629856850715715</v>
      </c>
      <c r="J9" s="55">
        <v>14.224751066856173</v>
      </c>
      <c r="K9" s="34"/>
      <c r="L9" s="34"/>
      <c r="M9" s="34"/>
      <c r="O9" s="21">
        <v>55</v>
      </c>
      <c r="P9" s="21">
        <v>41.6</v>
      </c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9.75" customHeight="1">
      <c r="A10" s="19">
        <v>6</v>
      </c>
      <c r="B10" s="45"/>
      <c r="C10" s="49">
        <v>87.04883227176205</v>
      </c>
      <c r="D10" s="57">
        <v>32.448940637526114</v>
      </c>
      <c r="E10" s="55">
        <v>30.024019215372324</v>
      </c>
      <c r="F10" s="34"/>
      <c r="G10" s="55">
        <v>13.935894883535859</v>
      </c>
      <c r="H10" s="55">
        <v>39.57508852322402</v>
      </c>
      <c r="I10" s="55">
        <v>22.49488752556245</v>
      </c>
      <c r="J10" s="55"/>
      <c r="K10" s="34"/>
      <c r="L10" s="34"/>
      <c r="M10" s="34"/>
      <c r="O10" s="21">
        <v>55</v>
      </c>
      <c r="P10" s="21">
        <v>41.6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9.75" customHeight="1">
      <c r="A11" s="19">
        <v>7</v>
      </c>
      <c r="B11" s="45"/>
      <c r="C11" s="49">
        <v>70.45009784735797</v>
      </c>
      <c r="D11" s="57">
        <v>19.252984212552963</v>
      </c>
      <c r="E11" s="50">
        <v>65.46320174568532</v>
      </c>
      <c r="F11" s="55">
        <v>12</v>
      </c>
      <c r="G11" s="55">
        <v>28.22011691191317</v>
      </c>
      <c r="H11" s="55">
        <v>54.25709515859748</v>
      </c>
      <c r="I11" s="55">
        <v>30.838815789473713</v>
      </c>
      <c r="J11" s="55"/>
      <c r="K11" s="34"/>
      <c r="L11" s="34"/>
      <c r="M11" s="34"/>
      <c r="O11" s="21">
        <v>55</v>
      </c>
      <c r="P11" s="21">
        <v>41.6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9.75" customHeight="1">
      <c r="A12" s="19">
        <v>8</v>
      </c>
      <c r="B12" s="45"/>
      <c r="C12" s="49">
        <v>78.89546351084819</v>
      </c>
      <c r="D12" s="57">
        <v>23.03307165204719</v>
      </c>
      <c r="E12" s="55"/>
      <c r="F12" s="34">
        <v>21.8</v>
      </c>
      <c r="G12" s="55">
        <v>36.43724696356268</v>
      </c>
      <c r="H12" s="55">
        <v>52.30125523012558</v>
      </c>
      <c r="I12" s="55">
        <v>24.660912453760925</v>
      </c>
      <c r="J12" s="55"/>
      <c r="K12" s="34"/>
      <c r="L12" s="34"/>
      <c r="M12" s="34"/>
      <c r="O12" s="21">
        <v>55</v>
      </c>
      <c r="P12" s="21">
        <v>41.6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9">
        <v>9</v>
      </c>
      <c r="B13" s="45"/>
      <c r="C13" s="49">
        <v>97.22222222222226</v>
      </c>
      <c r="D13" s="57">
        <v>30.572858944471857</v>
      </c>
      <c r="E13" s="55">
        <v>31.44654088050295</v>
      </c>
      <c r="F13" s="34">
        <v>33.9</v>
      </c>
      <c r="G13" s="55">
        <v>26.568567341099442</v>
      </c>
      <c r="H13" s="55">
        <v>64.69115191986627</v>
      </c>
      <c r="I13" s="55">
        <v>35.00102944204256</v>
      </c>
      <c r="J13" s="55"/>
      <c r="K13" s="34"/>
      <c r="L13" s="34"/>
      <c r="M13" s="34"/>
      <c r="O13" s="21">
        <v>55</v>
      </c>
      <c r="P13" s="21">
        <v>41.6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9.75" customHeight="1">
      <c r="A14" s="19">
        <v>10</v>
      </c>
      <c r="B14" s="45"/>
      <c r="C14" s="49">
        <v>82.51775091153326</v>
      </c>
      <c r="D14" s="57">
        <v>23.050326546292865</v>
      </c>
      <c r="E14" s="61">
        <v>51.11067426774113</v>
      </c>
      <c r="F14" s="34">
        <v>35.8</v>
      </c>
      <c r="G14" s="55">
        <v>47.393364928909875</v>
      </c>
      <c r="H14" s="55">
        <v>8.244023083264869</v>
      </c>
      <c r="I14" s="55">
        <v>28.883845677738776</v>
      </c>
      <c r="J14" s="55"/>
      <c r="K14" s="34"/>
      <c r="L14" s="34"/>
      <c r="M14" s="34"/>
      <c r="O14" s="21">
        <v>55</v>
      </c>
      <c r="P14" s="21">
        <v>41.6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9.75" customHeight="1">
      <c r="A15" s="19">
        <v>11</v>
      </c>
      <c r="B15" s="45"/>
      <c r="C15" s="49">
        <v>85.60311284046695</v>
      </c>
      <c r="D15" s="57">
        <v>38.535645472061695</v>
      </c>
      <c r="E15" s="55">
        <v>47.07728520988649</v>
      </c>
      <c r="F15" s="34">
        <v>31.9</v>
      </c>
      <c r="G15" s="55">
        <v>35.19668737059999</v>
      </c>
      <c r="H15" s="55">
        <v>12.353304508955928</v>
      </c>
      <c r="I15" s="55">
        <v>37.297969332780696</v>
      </c>
      <c r="J15" s="55"/>
      <c r="K15" s="34"/>
      <c r="L15" s="34"/>
      <c r="M15" s="34"/>
      <c r="O15" s="21">
        <v>55</v>
      </c>
      <c r="P15" s="21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9.75" customHeight="1">
      <c r="A16" s="19">
        <v>12</v>
      </c>
      <c r="B16" s="45"/>
      <c r="C16" s="49">
        <v>90.28911727980012</v>
      </c>
      <c r="D16" s="57">
        <v>49.82752012265245</v>
      </c>
      <c r="E16" s="55">
        <v>15.573291804555636</v>
      </c>
      <c r="F16" s="34">
        <v>37.8</v>
      </c>
      <c r="G16" s="55">
        <v>24.839577727178774</v>
      </c>
      <c r="H16" s="55">
        <v>26.422764227642187</v>
      </c>
      <c r="I16" s="55">
        <v>43.66812227074245</v>
      </c>
      <c r="J16" s="55"/>
      <c r="K16" s="34"/>
      <c r="L16" s="34"/>
      <c r="M16" s="34"/>
      <c r="O16" s="21">
        <v>55</v>
      </c>
      <c r="P16" s="21">
        <v>41.6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9.75" customHeight="1">
      <c r="A17" s="19">
        <v>13</v>
      </c>
      <c r="B17" s="45"/>
      <c r="C17" s="54">
        <v>24.743052912066915</v>
      </c>
      <c r="D17" s="60">
        <v>51.97305101058725</v>
      </c>
      <c r="E17" s="55">
        <v>3.8993955936830913</v>
      </c>
      <c r="F17" s="34">
        <v>36</v>
      </c>
      <c r="G17" s="55">
        <v>16.09010458568027</v>
      </c>
      <c r="H17" s="55">
        <v>22.357723577235564</v>
      </c>
      <c r="I17" s="55">
        <v>33.402922755741216</v>
      </c>
      <c r="J17" s="55"/>
      <c r="K17" s="34"/>
      <c r="L17" s="34"/>
      <c r="M17" s="34"/>
      <c r="O17" s="21">
        <v>55</v>
      </c>
      <c r="P17" s="21">
        <v>41.6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9.75" customHeight="1">
      <c r="A18" s="19">
        <v>14</v>
      </c>
      <c r="B18" s="45"/>
      <c r="C18" s="49">
        <v>55.55555555555555</v>
      </c>
      <c r="D18" s="58">
        <v>69.55177743431206</v>
      </c>
      <c r="E18" s="55">
        <v>29.24546695262237</v>
      </c>
      <c r="F18" s="34">
        <v>27.9</v>
      </c>
      <c r="G18" s="55">
        <v>17.93543244320415</v>
      </c>
      <c r="H18" s="55">
        <v>28.443722064201793</v>
      </c>
      <c r="I18" s="55">
        <v>26.765493102738514</v>
      </c>
      <c r="J18" s="55"/>
      <c r="K18" s="34"/>
      <c r="L18" s="34"/>
      <c r="M18" s="34"/>
      <c r="O18" s="21">
        <v>55</v>
      </c>
      <c r="P18" s="21">
        <v>41.6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9.75" customHeight="1">
      <c r="A19" s="19">
        <v>15</v>
      </c>
      <c r="B19" s="45"/>
      <c r="C19" s="59">
        <v>54.29513282916418</v>
      </c>
      <c r="D19" s="58">
        <v>96.0984047664807</v>
      </c>
      <c r="E19" s="55">
        <v>29.234067433248903</v>
      </c>
      <c r="F19" s="34">
        <v>31.7</v>
      </c>
      <c r="G19" s="55">
        <v>36.45200486026724</v>
      </c>
      <c r="H19" s="55">
        <v>27.48414376321403</v>
      </c>
      <c r="I19" s="55">
        <v>8.191685439279082</v>
      </c>
      <c r="J19" s="55"/>
      <c r="K19" s="34"/>
      <c r="L19" s="34"/>
      <c r="M19" s="34"/>
      <c r="O19" s="21">
        <v>55</v>
      </c>
      <c r="P19" s="21">
        <v>41.6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9.75" customHeight="1">
      <c r="A20" s="19">
        <v>16</v>
      </c>
      <c r="B20" s="45"/>
      <c r="C20" s="50">
        <v>65.92980414969945</v>
      </c>
      <c r="D20" s="58">
        <v>98.85636751308407</v>
      </c>
      <c r="E20" s="55">
        <v>48.85675200312687</v>
      </c>
      <c r="F20" s="34">
        <v>29.8</v>
      </c>
      <c r="G20" s="55">
        <v>38.83098303699188</v>
      </c>
      <c r="H20" s="55">
        <v>32.948929159802105</v>
      </c>
      <c r="I20" s="55">
        <v>12.297601967616382</v>
      </c>
      <c r="J20" s="55"/>
      <c r="K20" s="34"/>
      <c r="L20" s="34"/>
      <c r="M20" s="34"/>
      <c r="O20" s="21">
        <v>55</v>
      </c>
      <c r="P20" s="21">
        <v>41.6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9.75" customHeight="1">
      <c r="A21" s="19">
        <v>17</v>
      </c>
      <c r="B21" s="45"/>
      <c r="C21" s="55">
        <v>38.226299694189635</v>
      </c>
      <c r="D21" s="58">
        <v>76.59073055773764</v>
      </c>
      <c r="E21" s="55">
        <v>31.56441112645473</v>
      </c>
      <c r="F21" s="34">
        <v>41.5</v>
      </c>
      <c r="G21" s="55">
        <v>28.565598857375733</v>
      </c>
      <c r="H21" s="55">
        <v>32.98969072164928</v>
      </c>
      <c r="I21" s="55">
        <v>22.86426938266481</v>
      </c>
      <c r="J21" s="55"/>
      <c r="K21" s="34"/>
      <c r="L21" s="34"/>
      <c r="M21" s="34"/>
      <c r="O21" s="21">
        <v>55</v>
      </c>
      <c r="P21" s="21">
        <v>41.6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9.75" customHeight="1">
      <c r="A22" s="19">
        <v>18</v>
      </c>
      <c r="B22" s="45"/>
      <c r="C22" s="52">
        <v>50.22213637241629</v>
      </c>
      <c r="D22" s="57">
        <v>45.57162670893593</v>
      </c>
      <c r="E22" s="55">
        <v>9.992006394884102</v>
      </c>
      <c r="F22" s="34">
        <v>37.7</v>
      </c>
      <c r="G22" s="55">
        <v>26.804123711340118</v>
      </c>
      <c r="H22" s="55"/>
      <c r="I22" s="55">
        <v>30.998140111593333</v>
      </c>
      <c r="J22" s="55"/>
      <c r="K22" s="34"/>
      <c r="L22" s="34"/>
      <c r="M22" s="34"/>
      <c r="O22" s="21">
        <v>55</v>
      </c>
      <c r="P22" s="21">
        <v>41.6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9.75" customHeight="1">
      <c r="A23" s="19">
        <v>19</v>
      </c>
      <c r="B23" s="45"/>
      <c r="C23" s="51">
        <v>48.76145894285161</v>
      </c>
      <c r="D23" s="58">
        <v>55.77689243027882</v>
      </c>
      <c r="E23" s="50">
        <v>56.15724027276367</v>
      </c>
      <c r="F23" s="34">
        <v>44.3</v>
      </c>
      <c r="G23" s="55">
        <v>39.64114333402848</v>
      </c>
      <c r="H23" s="34"/>
      <c r="I23" s="55">
        <v>33.10573142975386</v>
      </c>
      <c r="J23" s="55"/>
      <c r="K23" s="34"/>
      <c r="L23" s="34"/>
      <c r="M23" s="34"/>
      <c r="O23" s="21">
        <v>55</v>
      </c>
      <c r="P23" s="21">
        <v>41.6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9.75" customHeight="1">
      <c r="A24" s="19">
        <v>20</v>
      </c>
      <c r="B24" s="45"/>
      <c r="C24" s="51">
        <v>19.249278152069312</v>
      </c>
      <c r="D24" s="57">
        <v>41.387465510445224</v>
      </c>
      <c r="E24" s="50">
        <v>71.40023800079318</v>
      </c>
      <c r="F24" s="34"/>
      <c r="G24" s="55">
        <v>20.51702913418139</v>
      </c>
      <c r="H24" s="34"/>
      <c r="I24" s="55">
        <v>48.00667919014812</v>
      </c>
      <c r="J24" s="34"/>
      <c r="K24" s="34"/>
      <c r="L24" s="34"/>
      <c r="M24" s="34"/>
      <c r="O24" s="21">
        <v>55</v>
      </c>
      <c r="P24" s="21">
        <v>41.6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9.75" customHeight="1">
      <c r="A25" s="19">
        <v>21</v>
      </c>
      <c r="B25" s="45"/>
      <c r="C25" s="51">
        <v>27.126525867079994</v>
      </c>
      <c r="D25" s="57">
        <v>35.75685339690099</v>
      </c>
      <c r="E25" s="55">
        <v>43.64213449712374</v>
      </c>
      <c r="F25" s="55">
        <v>38.67290860981096</v>
      </c>
      <c r="G25" s="55">
        <v>16.23706109194226</v>
      </c>
      <c r="H25" s="34"/>
      <c r="I25" s="55">
        <v>18.629683295383938</v>
      </c>
      <c r="J25" s="34"/>
      <c r="K25" s="34"/>
      <c r="L25" s="34"/>
      <c r="M25" s="34"/>
      <c r="O25" s="21">
        <v>55</v>
      </c>
      <c r="P25" s="21">
        <v>41.6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9.75" customHeight="1">
      <c r="A26" s="19">
        <v>22</v>
      </c>
      <c r="B26" s="45"/>
      <c r="C26" s="51">
        <v>23.534026279662807</v>
      </c>
      <c r="D26" s="57">
        <v>27.87733970529694</v>
      </c>
      <c r="E26" s="34">
        <v>22</v>
      </c>
      <c r="F26" s="55">
        <v>36.46677471636945</v>
      </c>
      <c r="G26" s="55">
        <v>34.573927191376434</v>
      </c>
      <c r="H26" s="34"/>
      <c r="I26" s="55">
        <v>4.065867046147708</v>
      </c>
      <c r="J26" s="34"/>
      <c r="K26" s="34"/>
      <c r="L26" s="34"/>
      <c r="M26" s="34"/>
      <c r="O26" s="21">
        <v>55</v>
      </c>
      <c r="P26" s="21">
        <v>41.6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9.75" customHeight="1">
      <c r="A27" s="19">
        <v>23</v>
      </c>
      <c r="B27" s="45"/>
      <c r="C27" s="51">
        <v>18.01801801801798</v>
      </c>
      <c r="D27" s="57">
        <v>27.65158996642331</v>
      </c>
      <c r="E27" s="62">
        <v>50.1</v>
      </c>
      <c r="F27" s="55">
        <v>15.901411250248362</v>
      </c>
      <c r="G27" s="55">
        <v>34.8646431501232</v>
      </c>
      <c r="H27" s="34"/>
      <c r="I27" s="55">
        <v>18.3561085049969</v>
      </c>
      <c r="J27" s="34"/>
      <c r="K27" s="34"/>
      <c r="L27" s="34"/>
      <c r="M27" s="34"/>
      <c r="O27" s="21">
        <v>55</v>
      </c>
      <c r="P27" s="21">
        <v>41.6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9.75" customHeight="1">
      <c r="A28" s="19">
        <v>24</v>
      </c>
      <c r="B28" s="45"/>
      <c r="C28" s="51">
        <v>23.36448598130854</v>
      </c>
      <c r="D28" s="57">
        <v>29.545006893834966</v>
      </c>
      <c r="E28" s="34">
        <v>42.2</v>
      </c>
      <c r="F28" s="55">
        <v>27.733755942947948</v>
      </c>
      <c r="G28" s="55">
        <v>30.985333608758552</v>
      </c>
      <c r="H28" s="34"/>
      <c r="I28" s="55">
        <v>24.762690879075375</v>
      </c>
      <c r="J28" s="34"/>
      <c r="K28" s="34"/>
      <c r="L28" s="34"/>
      <c r="M28" s="34"/>
      <c r="O28" s="21">
        <v>55</v>
      </c>
      <c r="P28" s="21">
        <v>41.6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9.75" customHeight="1">
      <c r="A29" s="19">
        <v>25</v>
      </c>
      <c r="B29" s="45"/>
      <c r="C29" s="51">
        <v>30.78699249567066</v>
      </c>
      <c r="D29" s="57">
        <v>21.70481452249388</v>
      </c>
      <c r="E29" s="34">
        <v>3.9</v>
      </c>
      <c r="F29" s="55"/>
      <c r="G29" s="55">
        <v>37.21314864585536</v>
      </c>
      <c r="H29" s="34"/>
      <c r="I29" s="55">
        <v>37.159372419488236</v>
      </c>
      <c r="J29" s="34"/>
      <c r="K29" s="34"/>
      <c r="L29" s="34"/>
      <c r="M29" s="34"/>
      <c r="O29" s="21">
        <v>55</v>
      </c>
      <c r="P29" s="21">
        <v>41.6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9.75" customHeight="1">
      <c r="A30" s="19">
        <v>26</v>
      </c>
      <c r="B30" s="45"/>
      <c r="C30" s="55">
        <v>23.33722287047854</v>
      </c>
      <c r="D30" s="57">
        <v>29.440628066732117</v>
      </c>
      <c r="E30" s="34">
        <v>9.9</v>
      </c>
      <c r="F30" s="55"/>
      <c r="G30" s="55">
        <v>38.74388254486103</v>
      </c>
      <c r="H30" s="34"/>
      <c r="I30" s="55">
        <v>28.96751500103452</v>
      </c>
      <c r="J30" s="34"/>
      <c r="K30" s="34"/>
      <c r="L30" s="34"/>
      <c r="M30" s="34"/>
      <c r="O30" s="21">
        <v>55</v>
      </c>
      <c r="P30" s="21">
        <v>41.6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9.75" customHeight="1">
      <c r="A31" s="19">
        <v>27</v>
      </c>
      <c r="B31" s="45"/>
      <c r="C31" s="51">
        <v>27.51572327044022</v>
      </c>
      <c r="D31" s="57">
        <v>33.13840155945433</v>
      </c>
      <c r="E31" s="34">
        <v>27.8</v>
      </c>
      <c r="F31" s="55"/>
      <c r="G31" s="55">
        <v>4.087471898630814</v>
      </c>
      <c r="H31" s="34"/>
      <c r="I31" s="55">
        <v>28.59477124183003</v>
      </c>
      <c r="J31" s="34"/>
      <c r="K31" s="34"/>
      <c r="L31" s="34"/>
      <c r="M31" s="34"/>
      <c r="O31" s="21">
        <v>55</v>
      </c>
      <c r="P31" s="21">
        <v>41.6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9.75" customHeight="1">
      <c r="A32" s="19">
        <v>28</v>
      </c>
      <c r="B32" s="45"/>
      <c r="C32" s="51">
        <v>21.64502164502172</v>
      </c>
      <c r="D32" s="57">
        <v>23.305496212856994</v>
      </c>
      <c r="E32" s="34">
        <v>30.1</v>
      </c>
      <c r="F32" s="55">
        <v>27.972027972027664</v>
      </c>
      <c r="G32" s="55">
        <v>37.40648379052419</v>
      </c>
      <c r="H32" s="34"/>
      <c r="I32" s="55">
        <v>34.807534807534665</v>
      </c>
      <c r="J32" s="34"/>
      <c r="K32" s="34"/>
      <c r="L32" s="34"/>
      <c r="M32" s="34"/>
      <c r="O32" s="21">
        <v>55</v>
      </c>
      <c r="P32" s="21">
        <v>41.6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9.75" customHeight="1">
      <c r="A33" s="19">
        <v>29</v>
      </c>
      <c r="B33" s="45"/>
      <c r="C33" s="51">
        <v>13.560635412630884</v>
      </c>
      <c r="D33" s="57">
        <v>35.08771929824554</v>
      </c>
      <c r="E33" s="62">
        <v>54.1</v>
      </c>
      <c r="F33" s="55">
        <v>19.75113569030221</v>
      </c>
      <c r="G33" s="55">
        <v>16.559718484785655</v>
      </c>
      <c r="H33" s="34"/>
      <c r="I33" s="55">
        <v>37.021801727684</v>
      </c>
      <c r="J33" s="34"/>
      <c r="K33" s="34"/>
      <c r="L33" s="34"/>
      <c r="M33" s="34"/>
      <c r="O33" s="21">
        <v>55</v>
      </c>
      <c r="P33" s="21">
        <v>41.6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9.75" customHeight="1">
      <c r="A34" s="19">
        <v>30</v>
      </c>
      <c r="B34" s="45"/>
      <c r="C34" s="63"/>
      <c r="D34" s="57">
        <v>39.16193459956926</v>
      </c>
      <c r="E34" s="34">
        <v>32.1</v>
      </c>
      <c r="F34" s="55">
        <v>25.948103792415637</v>
      </c>
      <c r="G34" s="55">
        <v>22.536365498873543</v>
      </c>
      <c r="H34" s="34"/>
      <c r="I34" s="55">
        <v>30.788177339901505</v>
      </c>
      <c r="J34" s="34"/>
      <c r="K34" s="34"/>
      <c r="L34" s="34"/>
      <c r="M34" s="34"/>
      <c r="O34" s="21">
        <v>55</v>
      </c>
      <c r="P34" s="21">
        <v>41.6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9.75" customHeight="1" thickBot="1">
      <c r="A35" s="20">
        <v>31</v>
      </c>
      <c r="B35" s="56"/>
      <c r="C35" s="64"/>
      <c r="D35" s="60">
        <v>53.13914583743318</v>
      </c>
      <c r="E35" s="64"/>
      <c r="F35" s="66">
        <v>26.225539640912313</v>
      </c>
      <c r="G35" s="64"/>
      <c r="H35" s="47"/>
      <c r="I35" s="66">
        <v>37.021801727684</v>
      </c>
      <c r="J35" s="64"/>
      <c r="K35" s="47"/>
      <c r="L35" s="64"/>
      <c r="M35" s="47"/>
      <c r="O35" s="21">
        <v>55</v>
      </c>
      <c r="P35" s="21">
        <v>41.6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9.75" customHeight="1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7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3" ht="9.75" customHeight="1">
      <c r="A37" s="3" t="s">
        <v>24</v>
      </c>
      <c r="B37" s="22">
        <f>COUNTIF(B5:B35,"&gt;55")</f>
        <v>0</v>
      </c>
      <c r="C37" s="22">
        <f aca="true" t="shared" si="0" ref="C37:M37">COUNTIF(C5:C35,"&gt;55")</f>
        <v>9</v>
      </c>
      <c r="D37" s="22">
        <f t="shared" si="0"/>
        <v>6</v>
      </c>
      <c r="E37" s="22">
        <f t="shared" si="0"/>
        <v>3</v>
      </c>
      <c r="F37" s="22">
        <f t="shared" si="0"/>
        <v>1</v>
      </c>
      <c r="G37" s="22">
        <f t="shared" si="0"/>
        <v>0</v>
      </c>
      <c r="H37" s="22">
        <f t="shared" si="0"/>
        <v>1</v>
      </c>
      <c r="I37" s="22">
        <f t="shared" si="0"/>
        <v>1</v>
      </c>
      <c r="J37" s="22">
        <f t="shared" si="0"/>
        <v>1</v>
      </c>
      <c r="K37" s="22">
        <f t="shared" si="0"/>
        <v>0</v>
      </c>
      <c r="L37" s="22">
        <f t="shared" si="0"/>
        <v>0</v>
      </c>
      <c r="M37" s="48">
        <f t="shared" si="0"/>
        <v>0</v>
      </c>
    </row>
    <row r="38" spans="1:13" ht="9.75" customHeight="1">
      <c r="A38" s="3" t="s">
        <v>20</v>
      </c>
      <c r="B38" s="23">
        <f>COUNTIF(B5:B35,"&gt;50")</f>
        <v>0</v>
      </c>
      <c r="C38" s="23">
        <f>COUNTIF(C5:C35,"&gt;50")</f>
        <v>11</v>
      </c>
      <c r="D38" s="23">
        <f>COUNTIF(D5:D35,"&gt;50")</f>
        <v>8</v>
      </c>
      <c r="E38" s="23">
        <f>COUNTIF(E5:E35,"&gt;50")</f>
        <v>6</v>
      </c>
      <c r="F38" s="23">
        <f>COUNTIF(F5:F35,"&gt;50")</f>
        <v>2</v>
      </c>
      <c r="G38" s="23">
        <f aca="true" t="shared" si="1" ref="G38:M38">COUNTIF(G5:G35,"&gt;50")</f>
        <v>0</v>
      </c>
      <c r="H38" s="23">
        <f t="shared" si="1"/>
        <v>3</v>
      </c>
      <c r="I38" s="23">
        <f t="shared" si="1"/>
        <v>2</v>
      </c>
      <c r="J38" s="23">
        <f t="shared" si="1"/>
        <v>1</v>
      </c>
      <c r="K38" s="23">
        <f t="shared" si="1"/>
        <v>0</v>
      </c>
      <c r="L38" s="23">
        <f t="shared" si="1"/>
        <v>0</v>
      </c>
      <c r="M38" s="35">
        <f t="shared" si="1"/>
        <v>0</v>
      </c>
    </row>
    <row r="39" spans="1:13" ht="9.75" customHeight="1" thickBot="1">
      <c r="A39" s="3" t="s">
        <v>18</v>
      </c>
      <c r="B39" s="39">
        <f>((COUNTA(B5:B35)/31))</f>
        <v>0</v>
      </c>
      <c r="C39" s="39">
        <f>((COUNTA(C5:C33)/29))</f>
        <v>0.8275862068965517</v>
      </c>
      <c r="D39" s="39">
        <f>((COUNTA(D5:D35)/31))</f>
        <v>1</v>
      </c>
      <c r="E39" s="39">
        <f>((COUNTA(E5:E35)/30))</f>
        <v>0.8</v>
      </c>
      <c r="F39" s="39">
        <f>((COUNTA(F5:F35)/31))</f>
        <v>0.8064516129032258</v>
      </c>
      <c r="G39" s="39">
        <f>((COUNTA(G5:G35)/30))</f>
        <v>1</v>
      </c>
      <c r="H39" s="39">
        <f>((COUNTA(H5:H35)/31))</f>
        <v>0.5483870967741935</v>
      </c>
      <c r="I39" s="39">
        <f>((COUNTA(I5:I35)/31))</f>
        <v>0.9354838709677419</v>
      </c>
      <c r="J39" s="39">
        <f>((COUNTA(J5:J35)/30))</f>
        <v>0.16666666666666666</v>
      </c>
      <c r="K39" s="39">
        <f>((COUNTA(K5:K35)/31))</f>
        <v>0</v>
      </c>
      <c r="L39" s="39">
        <f>((COUNTA(L5:L35)/30))</f>
        <v>0</v>
      </c>
      <c r="M39" s="40">
        <f>((COUNTA(M5:M35)/31))</f>
        <v>0</v>
      </c>
    </row>
    <row r="40" spans="1:13" ht="13.5" thickBot="1">
      <c r="A40" s="33" t="s">
        <v>23</v>
      </c>
      <c r="B40" s="76">
        <f>AVERAGE(G39:M39)</f>
        <v>0.37864823348694315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3.5" thickBot="1">
      <c r="A41" s="5" t="s">
        <v>16</v>
      </c>
      <c r="B41" s="36">
        <f>MAX(B5:B35)</f>
        <v>0</v>
      </c>
      <c r="C41" s="36">
        <f>MAX(C5:C35)</f>
        <v>97.22222222222226</v>
      </c>
      <c r="D41" s="36">
        <f>MAX(D5:D35)</f>
        <v>98.85636751308407</v>
      </c>
      <c r="E41" s="36">
        <f>MAX(E5:E35)</f>
        <v>71.40023800079318</v>
      </c>
      <c r="F41" s="36">
        <f>MAX(F5:F35)</f>
        <v>62.3</v>
      </c>
      <c r="G41" s="36">
        <f aca="true" t="shared" si="2" ref="G41:M41">MAX(G5:G35)</f>
        <v>47.393364928909875</v>
      </c>
      <c r="H41" s="42">
        <f t="shared" si="2"/>
        <v>64.69115191986627</v>
      </c>
      <c r="I41" s="42">
        <f t="shared" si="2"/>
        <v>65.61410703301226</v>
      </c>
      <c r="J41" s="42">
        <f t="shared" si="2"/>
        <v>59.438409510145526</v>
      </c>
      <c r="K41" s="42">
        <f t="shared" si="2"/>
        <v>0</v>
      </c>
      <c r="L41" s="42">
        <f t="shared" si="2"/>
        <v>0</v>
      </c>
      <c r="M41" s="43">
        <f t="shared" si="2"/>
        <v>0</v>
      </c>
    </row>
    <row r="42" spans="1:13" ht="13.5" thickBot="1">
      <c r="A42" s="5" t="s">
        <v>17</v>
      </c>
      <c r="B42" s="36">
        <f>MIN(B5:B35)</f>
        <v>0</v>
      </c>
      <c r="C42" s="36">
        <f>MIN(C5:C35)</f>
        <v>13.560635412630884</v>
      </c>
      <c r="D42" s="36">
        <f>MIN(D5:D35)</f>
        <v>19.252984212552963</v>
      </c>
      <c r="E42" s="36">
        <f>MIN(E5:E35)</f>
        <v>3.8993955936830913</v>
      </c>
      <c r="F42" s="36">
        <f>MIN(F5:F35)</f>
        <v>12</v>
      </c>
      <c r="G42" s="36">
        <f aca="true" t="shared" si="3" ref="G42:M42">MIN(G5:G35)</f>
        <v>4.087471898630814</v>
      </c>
      <c r="H42" s="42">
        <f t="shared" si="3"/>
        <v>8.244023083264869</v>
      </c>
      <c r="I42" s="42">
        <f t="shared" si="3"/>
        <v>4.065867046147708</v>
      </c>
      <c r="J42" s="42">
        <f t="shared" si="3"/>
        <v>14.224751066856173</v>
      </c>
      <c r="K42" s="42">
        <f t="shared" si="3"/>
        <v>0</v>
      </c>
      <c r="L42" s="42">
        <f t="shared" si="3"/>
        <v>0</v>
      </c>
      <c r="M42" s="43">
        <f t="shared" si="3"/>
        <v>0</v>
      </c>
    </row>
    <row r="43" spans="1:13" ht="13.5" thickBot="1">
      <c r="A43" s="5" t="s">
        <v>13</v>
      </c>
      <c r="B43" s="37" t="e">
        <f>AVERAGE(B5:B35)</f>
        <v>#DIV/0!</v>
      </c>
      <c r="C43" s="37">
        <f>AVERAGE(C5:C33)</f>
        <v>48.245748638846464</v>
      </c>
      <c r="D43" s="37">
        <f>AVERAGE(D5:D35)</f>
        <v>43.80867476451781</v>
      </c>
      <c r="E43" s="37">
        <f>AVERAGE(E20:E35)</f>
        <v>35.587518819676426</v>
      </c>
      <c r="F43" s="37">
        <f>AVERAGE(F20:F35)</f>
        <v>30.99763813458621</v>
      </c>
      <c r="G43" s="37">
        <f>AVERAGE(G20:G35)</f>
        <v>28.504460931976574</v>
      </c>
      <c r="H43" s="37">
        <f aca="true" t="shared" si="4" ref="H43:M43">AVERAGE(H5:H35)</f>
        <v>32.666327828471736</v>
      </c>
      <c r="I43" s="37">
        <f t="shared" si="4"/>
        <v>30.519575088016197</v>
      </c>
      <c r="J43" s="37">
        <f t="shared" si="4"/>
        <v>31.458210168541495</v>
      </c>
      <c r="K43" s="37" t="e">
        <f t="shared" si="4"/>
        <v>#DIV/0!</v>
      </c>
      <c r="L43" s="37" t="e">
        <f t="shared" si="4"/>
        <v>#DIV/0!</v>
      </c>
      <c r="M43" s="38" t="e">
        <f t="shared" si="4"/>
        <v>#DIV/0!</v>
      </c>
    </row>
    <row r="44" spans="1:13" ht="13.5" thickBot="1">
      <c r="A44" s="5" t="s">
        <v>14</v>
      </c>
      <c r="B44" s="72">
        <f>AVERAGE(B5:M35)</f>
        <v>35.803937373096666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4"/>
    </row>
    <row r="45" spans="1:13" ht="20.25" customHeight="1">
      <c r="A45" s="6" t="s">
        <v>25</v>
      </c>
      <c r="B45" s="24">
        <f>SUM(B37:M37)</f>
        <v>22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20.25" customHeight="1" thickBot="1">
      <c r="A46" s="7" t="s">
        <v>21</v>
      </c>
      <c r="B46" s="25">
        <f>SUM(B38:M38)</f>
        <v>33</v>
      </c>
      <c r="C46" s="13"/>
      <c r="D46" s="13"/>
      <c r="E46"/>
      <c r="F46" s="13"/>
      <c r="G46" s="13"/>
      <c r="H46" s="13"/>
      <c r="I46" s="13"/>
      <c r="J46" s="13"/>
      <c r="K46" s="13"/>
      <c r="L46" s="13"/>
      <c r="M46" s="13"/>
    </row>
    <row r="47" ht="12.75">
      <c r="E47"/>
    </row>
  </sheetData>
  <mergeCells count="4">
    <mergeCell ref="A1:M1"/>
    <mergeCell ref="B44:M44"/>
    <mergeCell ref="H2:J2"/>
    <mergeCell ref="B40:M40"/>
  </mergeCells>
  <conditionalFormatting sqref="F5:F35 G5:G34 H5:H22 I5:I32 J5:J23">
    <cfRule type="cellIs" priority="1" dxfId="0" operator="greaterThan" stopIfTrue="1">
      <formula>55</formula>
    </cfRule>
    <cfRule type="cellIs" priority="2" dxfId="1" operator="greaterThan" stopIfTrue="1">
      <formula>50</formula>
    </cfRule>
  </conditionalFormatting>
  <printOptions/>
  <pageMargins left="2.1653543307086616" right="0.1968503937007874" top="1.141732283464567" bottom="0.3937007874015748" header="0.3937007874015748" footer="0"/>
  <pageSetup fitToHeight="1" fitToWidth="1" horizontalDpi="600" verticalDpi="600" orientation="landscape" paperSize="9" scale="77" r:id="rId1"/>
  <headerFooter alignWithMargins="0">
    <oddHeader>&amp;C&amp;"Arial,Grassetto"&amp;14
                   REPORT 2004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2004-08-03T07:27:12Z</cp:lastPrinted>
  <dcterms:created xsi:type="dcterms:W3CDTF">2003-12-04T08:23:48Z</dcterms:created>
  <dcterms:modified xsi:type="dcterms:W3CDTF">2004-09-21T12:14:31Z</dcterms:modified>
  <cp:category/>
  <cp:version/>
  <cp:contentType/>
  <cp:contentStatus/>
</cp:coreProperties>
</file>