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2" activeTab="4"/>
  </bookViews>
  <sheets>
    <sheet name="civ dati 2004" sheetId="1" r:id="rId1"/>
    <sheet name="civ grafico 02 2004" sheetId="2" r:id="rId2"/>
    <sheet name="civ grafico 03 2004" sheetId="3" r:id="rId3"/>
    <sheet name="civ grafico 04 2004" sheetId="4" r:id="rId4"/>
    <sheet name="civ grafico 05 2004 " sheetId="5" r:id="rId5"/>
  </sheets>
  <definedNames/>
  <calcPr fullCalcOnLoad="1"/>
</workbook>
</file>

<file path=xl/sharedStrings.xml><?xml version="1.0" encoding="utf-8"?>
<sst xmlns="http://schemas.openxmlformats.org/spreadsheetml/2006/main" count="38" uniqueCount="27">
  <si>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</si>
  <si>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</si>
  <si>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</si>
  <si>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</si>
  <si>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</si>
  <si>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</si>
  <si>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</si>
  <si>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</si>
  <si>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</si>
  <si>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</si>
  <si>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</si>
  <si>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</si>
  <si>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</si>
  <si>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</si>
  <si>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</si>
  <si>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</si>
  <si>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</si>
  <si>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</si>
  <si>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</si>
  <si>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</si>
  <si>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</si>
  <si>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</si>
  <si>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</si>
  <si>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</si>
  <si>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r>
      <t xml:space="preserve">dati &gt; 55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</si>
  <si>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55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</si>
  <si>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CIVITANOVA MARCHE - Loc. San Marone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</si>
</sst>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5" fillId="2" borderId="7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right" wrapText="1"/>
    </xf>
    <xf numFmtId="0" fontId="3" fillId="0" borderId="15" xfId="0" applyFont="1" applyFill="1" applyBorder="1" applyAlignment="1">
      <alignment horizontal="center" vertical="center"/>
    </xf>
    <xf numFmtId="173" fontId="3" fillId="2" borderId="15" xfId="0" applyNumberFormat="1" applyFont="1" applyFill="1" applyBorder="1" applyAlignment="1">
      <alignment horizontal="center" vertical="center"/>
    </xf>
    <xf numFmtId="173" fontId="3" fillId="4" borderId="1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173" fontId="3" fillId="4" borderId="19" xfId="0" applyNumberFormat="1" applyFont="1" applyFill="1" applyBorder="1" applyAlignment="1">
      <alignment horizontal="center" vertical="center" wrapText="1"/>
    </xf>
    <xf numFmtId="173" fontId="3" fillId="4" borderId="1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73" fontId="3" fillId="0" borderId="15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800080"/>
      </font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- 2004]
[Loc. San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 dati 2004'!$A$5:$A$33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'civ dati 2004'!$C$5:$C$33</c:f>
              <c:numCache>
                <c:ptCount val="29"/>
                <c:pt idx="27">
                  <c:v>26.72154446940246</c:v>
                </c:pt>
                <c:pt idx="28">
                  <c:v>24.466338259441628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 dati 2004'!$A$5:$A$33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'civ dati 2004'!$O$5:$O$33</c:f>
              <c:numCache>
                <c:ptCount val="29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 dati 2004'!$A$5:$A$33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'civ dati 2004'!$P$5:$P$33</c:f>
              <c:numCache>
                <c:ptCount val="29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</c:numCache>
            </c:numRef>
          </c:val>
          <c:smooth val="0"/>
        </c:ser>
        <c:marker val="1"/>
        <c:axId val="57739892"/>
        <c:axId val="49896981"/>
      </c:lineChart>
      <c:catAx>
        <c:axId val="5773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896981"/>
        <c:crosses val="autoZero"/>
        <c:auto val="1"/>
        <c:lblOffset val="100"/>
        <c:noMultiLvlLbl val="0"/>
      </c:catAx>
      <c:valAx>
        <c:axId val="4989698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3989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2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- 2004]
[Loc. San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2004'!$D$5:$D$35</c:f>
              <c:numCache>
                <c:ptCount val="31"/>
                <c:pt idx="0">
                  <c:v>36.99000649187004</c:v>
                </c:pt>
                <c:pt idx="1">
                  <c:v>40.716602262889026</c:v>
                </c:pt>
                <c:pt idx="2">
                  <c:v>64.67771830900303</c:v>
                </c:pt>
                <c:pt idx="3">
                  <c:v>66.71766264295987</c:v>
                </c:pt>
                <c:pt idx="4">
                  <c:v>75.73968311825803</c:v>
                </c:pt>
                <c:pt idx="5">
                  <c:v>38.75414526302109</c:v>
                </c:pt>
                <c:pt idx="6">
                  <c:v>37.50472742054948</c:v>
                </c:pt>
                <c:pt idx="7">
                  <c:v>29.834460776409074</c:v>
                </c:pt>
                <c:pt idx="8">
                  <c:v>55.68313679179183</c:v>
                </c:pt>
                <c:pt idx="9">
                  <c:v>46.323845339292674</c:v>
                </c:pt>
                <c:pt idx="10">
                  <c:v>48.81484757645758</c:v>
                </c:pt>
                <c:pt idx="11">
                  <c:v>61.491939265923506</c:v>
                </c:pt>
                <c:pt idx="12">
                  <c:v>72.43734655679526</c:v>
                </c:pt>
                <c:pt idx="13">
                  <c:v>81.96126967458027</c:v>
                </c:pt>
                <c:pt idx="14">
                  <c:v>115.04392322941402</c:v>
                </c:pt>
                <c:pt idx="15">
                  <c:v>119.53629544451724</c:v>
                </c:pt>
                <c:pt idx="16">
                  <c:v>122.88254408102011</c:v>
                </c:pt>
                <c:pt idx="17">
                  <c:v>122.86126571840869</c:v>
                </c:pt>
                <c:pt idx="18">
                  <c:v>96.75065983720846</c:v>
                </c:pt>
                <c:pt idx="19">
                  <c:v>74.01152394198293</c:v>
                </c:pt>
                <c:pt idx="20">
                  <c:v>59.06585414352923</c:v>
                </c:pt>
                <c:pt idx="21">
                  <c:v>71.06858769712859</c:v>
                </c:pt>
                <c:pt idx="22">
                  <c:v>28.755929704296435</c:v>
                </c:pt>
                <c:pt idx="23">
                  <c:v>24.92618336637299</c:v>
                </c:pt>
                <c:pt idx="24">
                  <c:v>26.307890601550138</c:v>
                </c:pt>
                <c:pt idx="25">
                  <c:v>36.094547058695746</c:v>
                </c:pt>
                <c:pt idx="26">
                  <c:v>28.451131839489815</c:v>
                </c:pt>
                <c:pt idx="27">
                  <c:v>32.116262645857795</c:v>
                </c:pt>
                <c:pt idx="28">
                  <c:v>47.066880457704926</c:v>
                </c:pt>
                <c:pt idx="29">
                  <c:v>71.78929297309355</c:v>
                </c:pt>
                <c:pt idx="30">
                  <c:v>87.76866668843581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46419646"/>
        <c:axId val="15123631"/>
      </c:lineChart>
      <c:catAx>
        <c:axId val="4641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123631"/>
        <c:crosses val="autoZero"/>
        <c:auto val="1"/>
        <c:lblOffset val="100"/>
        <c:noMultiLvlLbl val="0"/>
      </c:catAx>
      <c:valAx>
        <c:axId val="15123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19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- 2004]
[Loc. San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2004'!$E$5:$E$35</c:f>
              <c:numCache>
                <c:ptCount val="31"/>
                <c:pt idx="7">
                  <c:v>28.570278090431668</c:v>
                </c:pt>
                <c:pt idx="8">
                  <c:v>36.31575335304977</c:v>
                </c:pt>
                <c:pt idx="9">
                  <c:v>38.280732652116164</c:v>
                </c:pt>
                <c:pt idx="10">
                  <c:v>30.50690212262299</c:v>
                </c:pt>
                <c:pt idx="11">
                  <c:v>17.097417027803612</c:v>
                </c:pt>
                <c:pt idx="12">
                  <c:v>20.904119093534476</c:v>
                </c:pt>
                <c:pt idx="13">
                  <c:v>45.49809343140386</c:v>
                </c:pt>
                <c:pt idx="14">
                  <c:v>33.336983197485765</c:v>
                </c:pt>
                <c:pt idx="15">
                  <c:v>38.00748926097119</c:v>
                </c:pt>
                <c:pt idx="16">
                  <c:v>46.204236680427414</c:v>
                </c:pt>
                <c:pt idx="17">
                  <c:v>33.00155887742545</c:v>
                </c:pt>
                <c:pt idx="18">
                  <c:v>31.19900226009532</c:v>
                </c:pt>
                <c:pt idx="19">
                  <c:v>28.908238654001394</c:v>
                </c:pt>
                <c:pt idx="20">
                  <c:v>42.4</c:v>
                </c:pt>
                <c:pt idx="21">
                  <c:v>57.8</c:v>
                </c:pt>
                <c:pt idx="22">
                  <c:v>59.8</c:v>
                </c:pt>
                <c:pt idx="23">
                  <c:v>36.8</c:v>
                </c:pt>
                <c:pt idx="24">
                  <c:v>3.8</c:v>
                </c:pt>
                <c:pt idx="25">
                  <c:v>30.7</c:v>
                </c:pt>
                <c:pt idx="26">
                  <c:v>32.8</c:v>
                </c:pt>
                <c:pt idx="27">
                  <c:v>48.4</c:v>
                </c:pt>
                <c:pt idx="28">
                  <c:v>44.8</c:v>
                </c:pt>
                <c:pt idx="29">
                  <c:v>39.1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1894952"/>
        <c:axId val="17054569"/>
      </c:lineChart>
      <c:catAx>
        <c:axId val="1894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054569"/>
        <c:crosses val="autoZero"/>
        <c:auto val="1"/>
        <c:lblOffset val="100"/>
        <c:noMultiLvlLbl val="0"/>
      </c:catAx>
      <c:valAx>
        <c:axId val="1705456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495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- 2004]
[Loc. San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2004'!$F$5:$F$35</c:f>
              <c:numCache>
                <c:ptCount val="31"/>
                <c:pt idx="0">
                  <c:v>19.5</c:v>
                </c:pt>
                <c:pt idx="1">
                  <c:v>25.3</c:v>
                </c:pt>
                <c:pt idx="3">
                  <c:v>63.4</c:v>
                </c:pt>
                <c:pt idx="4">
                  <c:v>59.5</c:v>
                </c:pt>
                <c:pt idx="5">
                  <c:v>29.4</c:v>
                </c:pt>
                <c:pt idx="6">
                  <c:v>29.3</c:v>
                </c:pt>
                <c:pt idx="7">
                  <c:v>23.2</c:v>
                </c:pt>
                <c:pt idx="8">
                  <c:v>13.5</c:v>
                </c:pt>
                <c:pt idx="9">
                  <c:v>38.6</c:v>
                </c:pt>
                <c:pt idx="14">
                  <c:v>38.4</c:v>
                </c:pt>
                <c:pt idx="15">
                  <c:v>21.2</c:v>
                </c:pt>
                <c:pt idx="16">
                  <c:v>44.3</c:v>
                </c:pt>
                <c:pt idx="17">
                  <c:v>44.3</c:v>
                </c:pt>
                <c:pt idx="21">
                  <c:v>41.3</c:v>
                </c:pt>
                <c:pt idx="22">
                  <c:v>40.8</c:v>
                </c:pt>
                <c:pt idx="23">
                  <c:v>31.01616314189604</c:v>
                </c:pt>
                <c:pt idx="24">
                  <c:v>33.137100994243994</c:v>
                </c:pt>
                <c:pt idx="25">
                  <c:v>48.17189283208652</c:v>
                </c:pt>
                <c:pt idx="26">
                  <c:v>36.81208154051575</c:v>
                </c:pt>
                <c:pt idx="27">
                  <c:v>25.187213685616154</c:v>
                </c:pt>
                <c:pt idx="28">
                  <c:v>32.8148126556616</c:v>
                </c:pt>
                <c:pt idx="29">
                  <c:v>38.887605684898205</c:v>
                </c:pt>
                <c:pt idx="30">
                  <c:v>21.456979998795383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 dati 2004'!$A$5:$A$35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 dati 2004'!$P$5:$P$35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19273394"/>
        <c:axId val="39242819"/>
      </c:lineChart>
      <c:catAx>
        <c:axId val="1927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242819"/>
        <c:crosses val="autoZero"/>
        <c:auto val="1"/>
        <c:lblOffset val="100"/>
        <c:noMultiLvlLbl val="0"/>
      </c:catAx>
      <c:valAx>
        <c:axId val="3924281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7339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workbookViewId="0" topLeftCell="F1">
      <selection activeCell="G30" sqref="G30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4" customWidth="1"/>
  </cols>
  <sheetData>
    <row r="1" spans="1:13" ht="24.75" customHeight="1" thickBot="1">
      <c r="A1" s="64" t="s">
        <v>26</v>
      </c>
      <c r="B1" s="65"/>
      <c r="C1" s="65"/>
      <c r="D1" s="65"/>
      <c r="E1" s="65"/>
      <c r="F1" s="65"/>
      <c r="G1" s="65"/>
      <c r="H1" s="66"/>
      <c r="I1" s="66"/>
      <c r="J1" s="66"/>
      <c r="K1" s="66"/>
      <c r="L1" s="66"/>
      <c r="M1" s="67"/>
    </row>
    <row r="2" spans="1:13" ht="24.75" customHeight="1" thickBot="1">
      <c r="A2" s="28"/>
      <c r="B2" s="26"/>
      <c r="C2" s="26"/>
      <c r="D2" s="31"/>
      <c r="E2" s="26" t="s">
        <v>19</v>
      </c>
      <c r="F2" s="31"/>
      <c r="G2" s="32"/>
      <c r="H2" s="71" t="s">
        <v>22</v>
      </c>
      <c r="I2" s="71"/>
      <c r="J2" s="71"/>
      <c r="K2" s="26"/>
      <c r="L2" s="26"/>
      <c r="M2" s="27"/>
    </row>
    <row r="3" spans="1:13" s="1" customFormat="1" ht="11.25">
      <c r="A3" s="30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5" t="s">
        <v>12</v>
      </c>
    </row>
    <row r="4" spans="1:15" ht="19.5" customHeight="1" thickBot="1">
      <c r="A4" s="2" t="s">
        <v>0</v>
      </c>
      <c r="B4" s="12" t="s">
        <v>15</v>
      </c>
      <c r="C4" s="12" t="s">
        <v>15</v>
      </c>
      <c r="D4" s="12" t="s">
        <v>15</v>
      </c>
      <c r="E4" s="12" t="s">
        <v>15</v>
      </c>
      <c r="F4" s="12" t="s">
        <v>15</v>
      </c>
      <c r="G4" s="12" t="s">
        <v>15</v>
      </c>
      <c r="H4" s="12" t="s">
        <v>15</v>
      </c>
      <c r="I4" s="12" t="s">
        <v>15</v>
      </c>
      <c r="J4" s="12" t="s">
        <v>15</v>
      </c>
      <c r="K4" s="12" t="s">
        <v>15</v>
      </c>
      <c r="L4" s="12" t="s">
        <v>15</v>
      </c>
      <c r="M4" s="16" t="s">
        <v>15</v>
      </c>
      <c r="O4" s="9"/>
    </row>
    <row r="5" spans="1:26" ht="9.75" customHeight="1">
      <c r="A5" s="18">
        <v>1</v>
      </c>
      <c r="B5" s="47"/>
      <c r="C5" s="48"/>
      <c r="D5" s="45">
        <v>36.99000649187004</v>
      </c>
      <c r="E5" s="49"/>
      <c r="F5" s="49">
        <v>19.5</v>
      </c>
      <c r="G5" s="50"/>
      <c r="H5" s="50"/>
      <c r="I5" s="50"/>
      <c r="J5" s="50"/>
      <c r="K5" s="50"/>
      <c r="L5" s="50"/>
      <c r="M5" s="50"/>
      <c r="O5" s="58">
        <v>55</v>
      </c>
      <c r="P5" s="58">
        <v>41.6</v>
      </c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9.75" customHeight="1">
      <c r="A6" s="19">
        <v>2</v>
      </c>
      <c r="B6" s="51"/>
      <c r="C6" s="52"/>
      <c r="D6" s="45">
        <v>40.716602262889026</v>
      </c>
      <c r="E6" s="53"/>
      <c r="F6" s="53">
        <v>25.3</v>
      </c>
      <c r="G6" s="43"/>
      <c r="H6" s="43"/>
      <c r="I6" s="43"/>
      <c r="J6" s="43"/>
      <c r="K6" s="43"/>
      <c r="L6" s="43"/>
      <c r="M6" s="43"/>
      <c r="O6" s="58">
        <v>55</v>
      </c>
      <c r="P6" s="58">
        <v>41.6</v>
      </c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9.75" customHeight="1">
      <c r="A7" s="19">
        <v>3</v>
      </c>
      <c r="B7" s="51"/>
      <c r="C7" s="52"/>
      <c r="D7" s="44">
        <v>64.67771830900303</v>
      </c>
      <c r="E7" s="53"/>
      <c r="F7" s="53"/>
      <c r="G7" s="43"/>
      <c r="H7" s="43"/>
      <c r="I7" s="43"/>
      <c r="J7" s="43"/>
      <c r="K7" s="43"/>
      <c r="L7" s="43"/>
      <c r="M7" s="43"/>
      <c r="O7" s="58">
        <v>55</v>
      </c>
      <c r="P7" s="58">
        <v>41.6</v>
      </c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9.75" customHeight="1">
      <c r="A8" s="19">
        <v>4</v>
      </c>
      <c r="B8" s="51"/>
      <c r="C8" s="52"/>
      <c r="D8" s="44">
        <v>66.71766264295987</v>
      </c>
      <c r="E8" s="53"/>
      <c r="F8" s="61">
        <v>63.4</v>
      </c>
      <c r="G8" s="43"/>
      <c r="H8" s="43"/>
      <c r="I8" s="43"/>
      <c r="J8" s="43"/>
      <c r="K8" s="43"/>
      <c r="L8" s="43"/>
      <c r="M8" s="43"/>
      <c r="O8" s="58">
        <v>55</v>
      </c>
      <c r="P8" s="58">
        <v>41.6</v>
      </c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9.75" customHeight="1">
      <c r="A9" s="19">
        <v>5</v>
      </c>
      <c r="B9" s="51"/>
      <c r="C9" s="52"/>
      <c r="D9" s="44">
        <v>75.73968311825803</v>
      </c>
      <c r="E9" s="53"/>
      <c r="F9" s="61">
        <v>59.5</v>
      </c>
      <c r="G9" s="43"/>
      <c r="H9" s="43"/>
      <c r="I9" s="43"/>
      <c r="J9" s="43"/>
      <c r="K9" s="43"/>
      <c r="L9" s="43"/>
      <c r="M9" s="43"/>
      <c r="O9" s="58">
        <v>55</v>
      </c>
      <c r="P9" s="58">
        <v>41.6</v>
      </c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9.75" customHeight="1">
      <c r="A10" s="19">
        <v>6</v>
      </c>
      <c r="B10" s="51"/>
      <c r="C10" s="54"/>
      <c r="D10" s="45">
        <v>38.75414526302109</v>
      </c>
      <c r="E10" s="45"/>
      <c r="F10" s="53">
        <v>29.4</v>
      </c>
      <c r="G10" s="43"/>
      <c r="H10" s="43"/>
      <c r="I10" s="43"/>
      <c r="J10" s="43"/>
      <c r="K10" s="43"/>
      <c r="L10" s="43"/>
      <c r="M10" s="43"/>
      <c r="O10" s="58">
        <v>55</v>
      </c>
      <c r="P10" s="58">
        <v>41.6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9.75" customHeight="1">
      <c r="A11" s="19">
        <v>7</v>
      </c>
      <c r="B11" s="51"/>
      <c r="C11" s="54"/>
      <c r="D11" s="45">
        <v>37.50472742054948</v>
      </c>
      <c r="E11" s="45"/>
      <c r="F11" s="53">
        <v>29.3</v>
      </c>
      <c r="G11" s="43"/>
      <c r="H11" s="43"/>
      <c r="I11" s="43"/>
      <c r="J11" s="43"/>
      <c r="K11" s="43"/>
      <c r="L11" s="43"/>
      <c r="M11" s="43"/>
      <c r="O11" s="58">
        <v>55</v>
      </c>
      <c r="P11" s="58">
        <v>41.6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9.75" customHeight="1">
      <c r="A12" s="19">
        <v>8</v>
      </c>
      <c r="B12" s="51"/>
      <c r="C12" s="54"/>
      <c r="D12" s="45">
        <v>29.834460776409074</v>
      </c>
      <c r="E12" s="45">
        <v>28.570278090431668</v>
      </c>
      <c r="F12" s="53">
        <v>23.2</v>
      </c>
      <c r="G12" s="43"/>
      <c r="H12" s="43"/>
      <c r="I12" s="43"/>
      <c r="J12" s="43"/>
      <c r="K12" s="43"/>
      <c r="L12" s="43"/>
      <c r="M12" s="43"/>
      <c r="O12" s="58">
        <v>55</v>
      </c>
      <c r="P12" s="58">
        <v>41.6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9.75" customHeight="1">
      <c r="A13" s="19">
        <v>9</v>
      </c>
      <c r="B13" s="51"/>
      <c r="C13" s="54"/>
      <c r="D13" s="44">
        <v>55.68313679179183</v>
      </c>
      <c r="E13" s="45">
        <v>36.31575335304977</v>
      </c>
      <c r="F13" s="53">
        <v>13.5</v>
      </c>
      <c r="G13" s="43"/>
      <c r="H13" s="43"/>
      <c r="I13" s="43"/>
      <c r="J13" s="43"/>
      <c r="K13" s="43"/>
      <c r="L13" s="43"/>
      <c r="M13" s="43"/>
      <c r="O13" s="58">
        <v>55</v>
      </c>
      <c r="P13" s="58">
        <v>41.6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9.75" customHeight="1">
      <c r="A14" s="19">
        <v>10</v>
      </c>
      <c r="B14" s="51"/>
      <c r="C14" s="54"/>
      <c r="D14" s="45">
        <v>46.323845339292674</v>
      </c>
      <c r="E14" s="45">
        <v>38.280732652116164</v>
      </c>
      <c r="F14" s="53">
        <v>38.6</v>
      </c>
      <c r="G14" s="43"/>
      <c r="H14" s="43"/>
      <c r="I14" s="43"/>
      <c r="J14" s="48"/>
      <c r="K14" s="43"/>
      <c r="L14" s="43"/>
      <c r="M14" s="43"/>
      <c r="O14" s="58">
        <v>55</v>
      </c>
      <c r="P14" s="58">
        <v>41.6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9.75" customHeight="1">
      <c r="A15" s="19">
        <v>11</v>
      </c>
      <c r="B15" s="51"/>
      <c r="C15" s="54"/>
      <c r="D15" s="45">
        <v>48.81484757645758</v>
      </c>
      <c r="E15" s="45">
        <v>30.50690212262299</v>
      </c>
      <c r="F15" s="53"/>
      <c r="G15" s="43"/>
      <c r="H15" s="43"/>
      <c r="I15" s="43"/>
      <c r="J15" s="43"/>
      <c r="K15" s="43"/>
      <c r="L15" s="43"/>
      <c r="M15" s="43"/>
      <c r="O15" s="58">
        <v>55</v>
      </c>
      <c r="P15" s="58">
        <v>41.6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9.75" customHeight="1">
      <c r="A16" s="19">
        <v>12</v>
      </c>
      <c r="B16" s="51"/>
      <c r="C16" s="54"/>
      <c r="D16" s="44">
        <v>61.491939265923506</v>
      </c>
      <c r="E16" s="45">
        <v>17.097417027803612</v>
      </c>
      <c r="F16" s="53"/>
      <c r="G16" s="43"/>
      <c r="H16" s="43"/>
      <c r="I16" s="43"/>
      <c r="J16" s="43"/>
      <c r="K16" s="43"/>
      <c r="L16" s="43"/>
      <c r="M16" s="43"/>
      <c r="O16" s="58">
        <v>55</v>
      </c>
      <c r="P16" s="58">
        <v>41.6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9.75" customHeight="1">
      <c r="A17" s="19">
        <v>13</v>
      </c>
      <c r="B17" s="51"/>
      <c r="C17" s="54"/>
      <c r="D17" s="44">
        <v>72.43734655679526</v>
      </c>
      <c r="E17" s="45">
        <v>20.904119093534476</v>
      </c>
      <c r="F17" s="53"/>
      <c r="G17" s="43"/>
      <c r="H17" s="43"/>
      <c r="I17" s="43"/>
      <c r="J17" s="43"/>
      <c r="K17" s="43"/>
      <c r="L17" s="43"/>
      <c r="M17" s="43"/>
      <c r="O17" s="58">
        <v>55</v>
      </c>
      <c r="P17" s="58">
        <v>41.6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9.75" customHeight="1">
      <c r="A18" s="19">
        <v>14</v>
      </c>
      <c r="B18" s="51"/>
      <c r="C18" s="54"/>
      <c r="D18" s="44">
        <v>81.96126967458027</v>
      </c>
      <c r="E18" s="45">
        <v>45.49809343140386</v>
      </c>
      <c r="F18" s="53"/>
      <c r="G18" s="43"/>
      <c r="H18" s="43"/>
      <c r="I18" s="43"/>
      <c r="J18" s="43"/>
      <c r="K18" s="43"/>
      <c r="L18" s="43"/>
      <c r="M18" s="43"/>
      <c r="O18" s="58">
        <v>55</v>
      </c>
      <c r="P18" s="58">
        <v>41.6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9.75" customHeight="1">
      <c r="A19" s="19">
        <v>15</v>
      </c>
      <c r="B19" s="51"/>
      <c r="C19" s="54"/>
      <c r="D19" s="44">
        <v>115.04392322941402</v>
      </c>
      <c r="E19" s="45">
        <v>33.336983197485765</v>
      </c>
      <c r="F19" s="53">
        <v>38.4</v>
      </c>
      <c r="G19" s="62"/>
      <c r="H19" s="43"/>
      <c r="I19" s="43"/>
      <c r="J19" s="43"/>
      <c r="K19" s="43"/>
      <c r="L19" s="43"/>
      <c r="M19" s="43"/>
      <c r="O19" s="58">
        <v>55</v>
      </c>
      <c r="P19" s="58">
        <v>41.6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9.75" customHeight="1">
      <c r="A20" s="19">
        <v>16</v>
      </c>
      <c r="B20" s="51"/>
      <c r="C20" s="45"/>
      <c r="D20" s="44">
        <v>119.53629544451724</v>
      </c>
      <c r="E20" s="45">
        <v>38.00748926097119</v>
      </c>
      <c r="F20" s="43">
        <v>21.2</v>
      </c>
      <c r="G20" s="62"/>
      <c r="H20" s="43"/>
      <c r="I20" s="43"/>
      <c r="J20" s="43"/>
      <c r="K20" s="43"/>
      <c r="L20" s="43"/>
      <c r="M20" s="43"/>
      <c r="O20" s="58">
        <v>55</v>
      </c>
      <c r="P20" s="58">
        <v>41.6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9.75" customHeight="1">
      <c r="A21" s="19">
        <v>17</v>
      </c>
      <c r="B21" s="51"/>
      <c r="C21" s="45"/>
      <c r="D21" s="44">
        <v>122.88254408102011</v>
      </c>
      <c r="E21" s="45">
        <v>46.204236680427414</v>
      </c>
      <c r="F21" s="43">
        <v>44.3</v>
      </c>
      <c r="G21" s="62"/>
      <c r="H21" s="43"/>
      <c r="I21" s="43"/>
      <c r="J21" s="43"/>
      <c r="K21" s="43"/>
      <c r="L21" s="43"/>
      <c r="M21" s="43"/>
      <c r="O21" s="58">
        <v>55</v>
      </c>
      <c r="P21" s="58">
        <v>41.6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9.75" customHeight="1">
      <c r="A22" s="19">
        <v>18</v>
      </c>
      <c r="B22" s="51"/>
      <c r="C22" s="55"/>
      <c r="D22" s="44">
        <v>122.86126571840869</v>
      </c>
      <c r="E22" s="45">
        <v>33.00155887742545</v>
      </c>
      <c r="F22" s="43">
        <v>44.3</v>
      </c>
      <c r="G22" s="62"/>
      <c r="H22" s="43"/>
      <c r="I22" s="43"/>
      <c r="J22" s="43"/>
      <c r="K22" s="43"/>
      <c r="L22" s="43"/>
      <c r="M22" s="43"/>
      <c r="O22" s="58">
        <v>55</v>
      </c>
      <c r="P22" s="58">
        <v>41.6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9.75" customHeight="1">
      <c r="A23" s="19">
        <v>19</v>
      </c>
      <c r="B23" s="51"/>
      <c r="C23" s="55"/>
      <c r="D23" s="44">
        <v>96.75065983720846</v>
      </c>
      <c r="E23" s="45">
        <v>31.19900226009532</v>
      </c>
      <c r="F23" s="43"/>
      <c r="G23" s="62"/>
      <c r="H23" s="43"/>
      <c r="I23" s="43"/>
      <c r="J23" s="43"/>
      <c r="K23" s="43"/>
      <c r="L23" s="43"/>
      <c r="M23" s="43"/>
      <c r="O23" s="58">
        <v>55</v>
      </c>
      <c r="P23" s="58">
        <v>41.6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9.75" customHeight="1">
      <c r="A24" s="19">
        <v>20</v>
      </c>
      <c r="B24" s="51"/>
      <c r="C24" s="55"/>
      <c r="D24" s="44">
        <v>74.01152394198293</v>
      </c>
      <c r="E24" s="45">
        <v>28.908238654001394</v>
      </c>
      <c r="F24" s="43"/>
      <c r="G24" s="62"/>
      <c r="H24" s="43"/>
      <c r="I24" s="43"/>
      <c r="J24" s="43"/>
      <c r="K24" s="43"/>
      <c r="L24" s="43"/>
      <c r="M24" s="43"/>
      <c r="O24" s="58">
        <v>55</v>
      </c>
      <c r="P24" s="58">
        <v>41.6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9.75" customHeight="1">
      <c r="A25" s="19">
        <v>21</v>
      </c>
      <c r="B25" s="51"/>
      <c r="C25" s="55"/>
      <c r="D25" s="44">
        <v>59.06585414352923</v>
      </c>
      <c r="E25" s="45">
        <v>42.4</v>
      </c>
      <c r="F25" s="43"/>
      <c r="G25" s="62"/>
      <c r="H25" s="43"/>
      <c r="I25" s="43"/>
      <c r="J25" s="43"/>
      <c r="K25" s="43"/>
      <c r="L25" s="43"/>
      <c r="M25" s="43"/>
      <c r="O25" s="58">
        <v>55</v>
      </c>
      <c r="P25" s="58">
        <v>41.6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9.75" customHeight="1">
      <c r="A26" s="19">
        <v>22</v>
      </c>
      <c r="B26" s="51"/>
      <c r="C26" s="55"/>
      <c r="D26" s="44">
        <v>71.06858769712859</v>
      </c>
      <c r="E26" s="61">
        <v>57.8</v>
      </c>
      <c r="F26" s="43">
        <v>41.3</v>
      </c>
      <c r="G26" s="62"/>
      <c r="H26" s="43"/>
      <c r="I26" s="43"/>
      <c r="J26" s="43"/>
      <c r="K26" s="43"/>
      <c r="L26" s="43"/>
      <c r="M26" s="43"/>
      <c r="O26" s="58">
        <v>55</v>
      </c>
      <c r="P26" s="58">
        <v>41.6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9.75" customHeight="1">
      <c r="A27" s="19">
        <v>23</v>
      </c>
      <c r="B27" s="51"/>
      <c r="C27" s="55"/>
      <c r="D27" s="45">
        <v>28.755929704296435</v>
      </c>
      <c r="E27" s="61">
        <v>59.8</v>
      </c>
      <c r="F27" s="43">
        <v>40.8</v>
      </c>
      <c r="G27" s="62"/>
      <c r="H27" s="43"/>
      <c r="I27" s="43"/>
      <c r="J27" s="43"/>
      <c r="K27" s="43"/>
      <c r="L27" s="43"/>
      <c r="M27" s="43"/>
      <c r="O27" s="58">
        <v>55</v>
      </c>
      <c r="P27" s="58">
        <v>41.6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9.75" customHeight="1">
      <c r="A28" s="19">
        <v>24</v>
      </c>
      <c r="B28" s="51"/>
      <c r="C28" s="55"/>
      <c r="D28" s="45">
        <v>24.92618336637299</v>
      </c>
      <c r="E28" s="53">
        <v>36.8</v>
      </c>
      <c r="F28" s="63">
        <v>31.01616314189604</v>
      </c>
      <c r="H28" s="43"/>
      <c r="I28" s="43"/>
      <c r="J28" s="43"/>
      <c r="K28" s="43"/>
      <c r="L28" s="43"/>
      <c r="M28" s="43"/>
      <c r="O28" s="58">
        <v>55</v>
      </c>
      <c r="P28" s="58">
        <v>41.6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9.75" customHeight="1">
      <c r="A29" s="46">
        <v>25</v>
      </c>
      <c r="B29" s="51"/>
      <c r="C29" s="55"/>
      <c r="D29" s="45">
        <v>26.307890601550138</v>
      </c>
      <c r="E29" s="53">
        <v>3.8</v>
      </c>
      <c r="F29" s="63">
        <v>33.137100994243994</v>
      </c>
      <c r="H29" s="43"/>
      <c r="I29" s="43"/>
      <c r="J29" s="43"/>
      <c r="K29" s="43"/>
      <c r="L29" s="43"/>
      <c r="M29" s="43"/>
      <c r="O29" s="58">
        <v>55</v>
      </c>
      <c r="P29" s="58">
        <v>41.6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9.75" customHeight="1">
      <c r="A30" s="46">
        <v>26</v>
      </c>
      <c r="B30" s="51"/>
      <c r="C30" s="45"/>
      <c r="D30" s="45">
        <v>36.094547058695746</v>
      </c>
      <c r="E30" s="53">
        <v>30.7</v>
      </c>
      <c r="F30" s="63">
        <v>48.17189283208652</v>
      </c>
      <c r="H30" s="43"/>
      <c r="I30" s="43"/>
      <c r="J30" s="43"/>
      <c r="K30" s="43"/>
      <c r="L30" s="43"/>
      <c r="M30" s="43"/>
      <c r="O30" s="58">
        <v>55</v>
      </c>
      <c r="P30" s="58">
        <v>41.6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9.75" customHeight="1">
      <c r="A31" s="46">
        <v>27</v>
      </c>
      <c r="B31" s="51"/>
      <c r="C31" s="55"/>
      <c r="D31" s="45">
        <v>28.451131839489815</v>
      </c>
      <c r="E31" s="53">
        <v>32.8</v>
      </c>
      <c r="F31" s="63">
        <v>36.81208154051575</v>
      </c>
      <c r="H31" s="43"/>
      <c r="I31" s="43"/>
      <c r="J31" s="43"/>
      <c r="K31" s="43"/>
      <c r="L31" s="43"/>
      <c r="M31" s="43"/>
      <c r="O31" s="58">
        <v>55</v>
      </c>
      <c r="P31" s="58">
        <v>41.6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9.75" customHeight="1">
      <c r="A32" s="46">
        <v>28</v>
      </c>
      <c r="B32" s="51"/>
      <c r="C32" s="45">
        <v>26.72154446940246</v>
      </c>
      <c r="D32" s="45">
        <v>32.116262645857795</v>
      </c>
      <c r="E32" s="53">
        <v>48.4</v>
      </c>
      <c r="F32" s="63">
        <v>25.187213685616154</v>
      </c>
      <c r="H32" s="43"/>
      <c r="I32" s="43"/>
      <c r="J32" s="43"/>
      <c r="K32" s="43"/>
      <c r="L32" s="43"/>
      <c r="M32" s="43"/>
      <c r="O32" s="58">
        <v>55</v>
      </c>
      <c r="P32" s="58">
        <v>41.6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9.75" customHeight="1">
      <c r="A33" s="46">
        <v>29</v>
      </c>
      <c r="B33" s="51"/>
      <c r="C33" s="45">
        <v>24.466338259441628</v>
      </c>
      <c r="D33" s="45">
        <v>47.066880457704926</v>
      </c>
      <c r="E33" s="53">
        <v>44.8</v>
      </c>
      <c r="F33" s="63">
        <v>32.8148126556616</v>
      </c>
      <c r="H33" s="43"/>
      <c r="I33" s="43"/>
      <c r="J33" s="43"/>
      <c r="K33" s="43"/>
      <c r="L33" s="43"/>
      <c r="M33" s="43"/>
      <c r="O33" s="58">
        <v>55</v>
      </c>
      <c r="P33" s="58">
        <v>41.6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9.75" customHeight="1">
      <c r="A34" s="46">
        <v>30</v>
      </c>
      <c r="B34" s="51"/>
      <c r="C34" s="60"/>
      <c r="D34" s="44">
        <v>71.78929297309355</v>
      </c>
      <c r="E34" s="53">
        <v>39.1</v>
      </c>
      <c r="F34" s="63">
        <v>38.887605684898205</v>
      </c>
      <c r="H34" s="43"/>
      <c r="I34" s="43"/>
      <c r="J34" s="43"/>
      <c r="K34" s="43"/>
      <c r="L34" s="43"/>
      <c r="M34" s="43"/>
      <c r="O34" s="58">
        <v>55</v>
      </c>
      <c r="P34" s="58">
        <v>41.6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9.75" customHeight="1" thickBot="1">
      <c r="A35" s="20">
        <v>31</v>
      </c>
      <c r="B35" s="56"/>
      <c r="C35" s="59"/>
      <c r="D35" s="44">
        <v>87.76866668843581</v>
      </c>
      <c r="E35" s="59"/>
      <c r="F35" s="63">
        <v>21.456979998795383</v>
      </c>
      <c r="H35" s="57"/>
      <c r="I35" s="57"/>
      <c r="J35" s="59"/>
      <c r="K35" s="57"/>
      <c r="L35" s="57"/>
      <c r="M35" s="57"/>
      <c r="O35" s="58">
        <v>55</v>
      </c>
      <c r="P35" s="58">
        <v>41.6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9.75" customHeight="1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7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3" ht="9.75" customHeight="1">
      <c r="A37" s="3" t="s">
        <v>24</v>
      </c>
      <c r="B37" s="22">
        <f>COUNTIF(B5:B35,"&gt;55")</f>
        <v>0</v>
      </c>
      <c r="C37" s="22">
        <f aca="true" t="shared" si="0" ref="C37:M37">COUNTIF(C5:C35,"&gt;55")</f>
        <v>0</v>
      </c>
      <c r="D37" s="22">
        <f t="shared" si="0"/>
        <v>17</v>
      </c>
      <c r="E37" s="22">
        <f t="shared" si="0"/>
        <v>2</v>
      </c>
      <c r="F37" s="22">
        <f>COUNTIF(F5:F35,"&gt;55")</f>
        <v>2</v>
      </c>
      <c r="G37" s="22">
        <f t="shared" si="0"/>
        <v>0</v>
      </c>
      <c r="H37" s="22">
        <f t="shared" si="0"/>
        <v>0</v>
      </c>
      <c r="I37" s="22">
        <f t="shared" si="0"/>
        <v>0</v>
      </c>
      <c r="J37" s="22">
        <f t="shared" si="0"/>
        <v>0</v>
      </c>
      <c r="K37" s="22">
        <f t="shared" si="0"/>
        <v>0</v>
      </c>
      <c r="L37" s="22">
        <f t="shared" si="0"/>
        <v>0</v>
      </c>
      <c r="M37" s="42">
        <f t="shared" si="0"/>
        <v>0</v>
      </c>
    </row>
    <row r="38" spans="1:13" ht="9.75" customHeight="1">
      <c r="A38" s="3" t="s">
        <v>20</v>
      </c>
      <c r="B38" s="23">
        <f>COUNTIF(B5:B35,"&gt;50")</f>
        <v>0</v>
      </c>
      <c r="C38" s="23">
        <f>COUNTIF(C5:C35,"&gt;50")</f>
        <v>0</v>
      </c>
      <c r="D38" s="23">
        <f>COUNTIF(D5:D35,"&gt;50")</f>
        <v>17</v>
      </c>
      <c r="E38" s="23">
        <f>COUNTIF(E5:E35,"&gt;50")</f>
        <v>2</v>
      </c>
      <c r="F38" s="23">
        <f>COUNTIF(F5:F35,"&gt;50")</f>
        <v>2</v>
      </c>
      <c r="G38" s="23">
        <f aca="true" t="shared" si="1" ref="G38:M38">COUNTIF(G5:G35,"&gt;50")</f>
        <v>0</v>
      </c>
      <c r="H38" s="23">
        <f t="shared" si="1"/>
        <v>0</v>
      </c>
      <c r="I38" s="23">
        <f t="shared" si="1"/>
        <v>0</v>
      </c>
      <c r="J38" s="23">
        <f t="shared" si="1"/>
        <v>0</v>
      </c>
      <c r="K38" s="23">
        <f t="shared" si="1"/>
        <v>0</v>
      </c>
      <c r="L38" s="23">
        <f t="shared" si="1"/>
        <v>0</v>
      </c>
      <c r="M38" s="34">
        <f t="shared" si="1"/>
        <v>0</v>
      </c>
    </row>
    <row r="39" spans="1:13" ht="9.75" customHeight="1" thickBot="1">
      <c r="A39" s="3" t="s">
        <v>18</v>
      </c>
      <c r="B39" s="38">
        <f>((COUNTA(B5:B35)/31))</f>
        <v>0</v>
      </c>
      <c r="C39" s="38">
        <f>((COUNTA(C5:C33)/29))</f>
        <v>0.06896551724137931</v>
      </c>
      <c r="D39" s="38">
        <f>((COUNTA(D5:D35)/31))</f>
        <v>1</v>
      </c>
      <c r="E39" s="38">
        <f>((COUNTA(E5:E35)/30))</f>
        <v>0.7666666666666667</v>
      </c>
      <c r="F39" s="38">
        <f>((COUNTA(F5:F35)/31))</f>
        <v>0.7419354838709677</v>
      </c>
      <c r="G39" s="38">
        <f>((COUNTA(G5:G35)/30))</f>
        <v>0</v>
      </c>
      <c r="H39" s="38">
        <f>((COUNTA(H5:H35)/31))</f>
        <v>0</v>
      </c>
      <c r="I39" s="38">
        <f>((COUNTA(I5:I35)/31))</f>
        <v>0</v>
      </c>
      <c r="J39" s="38">
        <f>((COUNTA(J5:J35)/30))</f>
        <v>0</v>
      </c>
      <c r="K39" s="38">
        <f>((COUNTA(K5:K35)/31))</f>
        <v>0</v>
      </c>
      <c r="L39" s="38">
        <f>((COUNTA(L5:L35)/30))</f>
        <v>0</v>
      </c>
      <c r="M39" s="39">
        <f>((COUNTA(M5:M35)/31))</f>
        <v>0</v>
      </c>
    </row>
    <row r="40" spans="1:13" ht="13.5" thickBot="1">
      <c r="A40" s="33" t="s">
        <v>23</v>
      </c>
      <c r="B40" s="72">
        <f>AVERAGE(G39:M39)</f>
        <v>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4"/>
    </row>
    <row r="41" spans="1:13" ht="13.5" thickBot="1">
      <c r="A41" s="5" t="s">
        <v>16</v>
      </c>
      <c r="B41" s="35">
        <f>MAX(B5:B35)</f>
        <v>0</v>
      </c>
      <c r="C41" s="35">
        <f>MAX(C5:C35)</f>
        <v>26.72154446940246</v>
      </c>
      <c r="D41" s="35">
        <f>MAX(D5:D35)</f>
        <v>122.88254408102011</v>
      </c>
      <c r="E41" s="35">
        <f>MAX(E5:E35)</f>
        <v>59.8</v>
      </c>
      <c r="F41" s="35">
        <f>MAX(F5:F35)</f>
        <v>63.4</v>
      </c>
      <c r="G41" s="35">
        <f aca="true" t="shared" si="2" ref="G41:M41">MAX(G5:G35)</f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0">
        <f t="shared" si="2"/>
        <v>0</v>
      </c>
      <c r="L41" s="40">
        <f t="shared" si="2"/>
        <v>0</v>
      </c>
      <c r="M41" s="41">
        <f t="shared" si="2"/>
        <v>0</v>
      </c>
    </row>
    <row r="42" spans="1:13" ht="13.5" thickBot="1">
      <c r="A42" s="5" t="s">
        <v>17</v>
      </c>
      <c r="B42" s="35">
        <f>MIN(B5:B35)</f>
        <v>0</v>
      </c>
      <c r="C42" s="35">
        <f>MIN(C5:C35)</f>
        <v>24.466338259441628</v>
      </c>
      <c r="D42" s="35">
        <f>MIN(D5:D35)</f>
        <v>24.92618336637299</v>
      </c>
      <c r="E42" s="35">
        <f>MIN(E5:E35)</f>
        <v>3.8</v>
      </c>
      <c r="F42" s="35">
        <f>MIN(F5:F35)</f>
        <v>13.5</v>
      </c>
      <c r="G42" s="35">
        <f aca="true" t="shared" si="3" ref="G42:M42">MIN(G5:G35)</f>
        <v>0</v>
      </c>
      <c r="H42" s="40">
        <f t="shared" si="3"/>
        <v>0</v>
      </c>
      <c r="I42" s="40">
        <f t="shared" si="3"/>
        <v>0</v>
      </c>
      <c r="J42" s="40">
        <f t="shared" si="3"/>
        <v>0</v>
      </c>
      <c r="K42" s="40">
        <f t="shared" si="3"/>
        <v>0</v>
      </c>
      <c r="L42" s="40">
        <f t="shared" si="3"/>
        <v>0</v>
      </c>
      <c r="M42" s="41">
        <f t="shared" si="3"/>
        <v>0</v>
      </c>
    </row>
    <row r="43" spans="1:13" ht="13.5" thickBot="1">
      <c r="A43" s="5" t="s">
        <v>13</v>
      </c>
      <c r="B43" s="36" t="e">
        <f>AVERAGE(B5:B35)</f>
        <v>#DIV/0!</v>
      </c>
      <c r="C43" s="36">
        <f>AVERAGE(C5:C33)</f>
        <v>25.593941364422044</v>
      </c>
      <c r="D43" s="36">
        <f>AVERAGE(D5:D35)</f>
        <v>62.00467196511314</v>
      </c>
      <c r="E43" s="36">
        <f>AVERAGE(E20:E35)</f>
        <v>38.24803504886139</v>
      </c>
      <c r="F43" s="36">
        <f>AVERAGE(F20:F35)</f>
        <v>35.33721927182412</v>
      </c>
      <c r="G43" s="36" t="e">
        <f>AVERAGE(G20:G35)</f>
        <v>#DIV/0!</v>
      </c>
      <c r="H43" s="36" t="e">
        <f aca="true" t="shared" si="4" ref="H43:M43">AVERAGE(H5:H35)</f>
        <v>#DIV/0!</v>
      </c>
      <c r="I43" s="36" t="e">
        <f t="shared" si="4"/>
        <v>#DIV/0!</v>
      </c>
      <c r="J43" s="36" t="e">
        <f t="shared" si="4"/>
        <v>#DIV/0!</v>
      </c>
      <c r="K43" s="36" t="e">
        <f t="shared" si="4"/>
        <v>#DIV/0!</v>
      </c>
      <c r="L43" s="36" t="e">
        <f t="shared" si="4"/>
        <v>#DIV/0!</v>
      </c>
      <c r="M43" s="37" t="e">
        <f t="shared" si="4"/>
        <v>#DIV/0!</v>
      </c>
    </row>
    <row r="44" spans="1:13" ht="13.5" thickBot="1">
      <c r="A44" s="5" t="s">
        <v>14</v>
      </c>
      <c r="B44" s="68">
        <f>AVERAGE(B5:M35)</f>
        <v>45.53224517572703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70"/>
    </row>
    <row r="45" spans="1:13" ht="20.25" customHeight="1">
      <c r="A45" s="6" t="s">
        <v>25</v>
      </c>
      <c r="B45" s="24">
        <f>SUM(B37:M37)</f>
        <v>21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20.25" customHeight="1" thickBot="1">
      <c r="A46" s="7" t="s">
        <v>21</v>
      </c>
      <c r="B46" s="25">
        <f>SUM(B38:M38)</f>
        <v>21</v>
      </c>
      <c r="C46" s="13"/>
      <c r="D46" s="13"/>
      <c r="E46"/>
      <c r="F46" s="13"/>
      <c r="G46" s="13"/>
      <c r="H46" s="13"/>
      <c r="I46" s="13"/>
      <c r="J46" s="13"/>
      <c r="K46" s="13"/>
      <c r="L46" s="13"/>
      <c r="M46" s="13"/>
    </row>
    <row r="47" ht="12.75">
      <c r="E47"/>
    </row>
  </sheetData>
  <mergeCells count="4">
    <mergeCell ref="A1:M1"/>
    <mergeCell ref="B44:M44"/>
    <mergeCell ref="H2:J2"/>
    <mergeCell ref="B40:M40"/>
  </mergeCells>
  <conditionalFormatting sqref="C32:C33">
    <cfRule type="cellIs" priority="1" dxfId="0" operator="greaterThan" stopIfTrue="1">
      <formula>55</formula>
    </cfRule>
  </conditionalFormatting>
  <conditionalFormatting sqref="F5:F35">
    <cfRule type="cellIs" priority="2" dxfId="1" operator="greaterThan" stopIfTrue="1">
      <formula>55</formula>
    </cfRule>
  </conditionalFormatting>
  <printOptions/>
  <pageMargins left="2.1653543307086616" right="0.1968503937007874" top="1.141732283464567" bottom="0.3937007874015748" header="0.3937007874015748" footer="0"/>
  <pageSetup fitToHeight="1" fitToWidth="1" horizontalDpi="600" verticalDpi="600" orientation="landscape" paperSize="9" scale="94" r:id="rId1"/>
  <headerFooter alignWithMargins="0">
    <oddHeader>&amp;C&amp;"Arial,Grassetto"&amp;14
                   REPORT 2004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2004-04-13T12:50:36Z</cp:lastPrinted>
  <dcterms:created xsi:type="dcterms:W3CDTF">2003-12-04T08:23:48Z</dcterms:created>
  <dcterms:modified xsi:type="dcterms:W3CDTF">2004-08-03T09:12:27Z</dcterms:modified>
  <cp:category/>
  <cp:version/>
  <cp:contentType/>
  <cp:contentStatus/>
</cp:coreProperties>
</file>