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<sst xmlns="http://schemas.openxmlformats.org/spreadsheetml/2006/main" count="73" uniqueCount="27">
  <si>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</si>
  <si>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</si>
  <si>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</si>
  <si>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</si>
  <si>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</si>
  <si>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</si>
  <si>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</si>
  <si>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</si>
  <si>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</si>
  <si>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</si>
  <si>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</si>
  <si>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</si>
  <si>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</si>
  <si>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</si>
  <si>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</si>
  <si>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</si>
  <si>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</si>
  <si>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</si>
  <si>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</si>
  <si>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</si>
  <si>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</si>
  <si>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</si>
  <si>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</si>
  <si>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</si>
  <si>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r>
      <t>Tipo Zona:</t>
    </r>
    <r>
      <rPr>
        <b/>
        <sz val="10"/>
        <rFont val="Arial"/>
        <family val="2"/>
      </rPr>
      <t xml:space="preserve"> Urbana</t>
    </r>
  </si>
  <si>
    <r>
      <t xml:space="preserve">Tipo Stazione: </t>
    </r>
    <r>
      <rPr>
        <b/>
        <sz val="10"/>
        <rFont val="Arial"/>
        <family val="2"/>
      </rPr>
      <t>Traffico</t>
    </r>
  </si>
  <si>
    <t>Civitanova Marche - Via Cecchetti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</si>
</sst>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7" xfId="0" applyFont="1" applyBorder="1" applyAlignment="1">
      <alignment/>
    </xf>
    <xf numFmtId="0" fontId="6" fillId="0" borderId="9" xfId="0" applyFont="1" applyBorder="1" applyAlignment="1">
      <alignment/>
    </xf>
    <xf numFmtId="173" fontId="3" fillId="0" borderId="19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 wrapText="1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2" borderId="25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2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33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4" xfId="0" applyNumberFormat="1" applyFont="1" applyFill="1" applyBorder="1" applyAlignment="1">
      <alignment horizontal="center"/>
    </xf>
    <xf numFmtId="173" fontId="3" fillId="0" borderId="33" xfId="0" applyNumberFormat="1" applyFont="1" applyFill="1" applyBorder="1" applyAlignment="1">
      <alignment horizontal="center"/>
    </xf>
    <xf numFmtId="173" fontId="3" fillId="0" borderId="35" xfId="0" applyNumberFormat="1" applyFont="1" applyFill="1" applyBorder="1" applyAlignment="1">
      <alignment horizontal="center"/>
    </xf>
    <xf numFmtId="173" fontId="3" fillId="0" borderId="36" xfId="0" applyNumberFormat="1" applyFont="1" applyFill="1" applyBorder="1" applyAlignment="1">
      <alignment horizontal="center"/>
    </xf>
    <xf numFmtId="173" fontId="3" fillId="0" borderId="37" xfId="0" applyNumberFormat="1" applyFont="1" applyFill="1" applyBorder="1" applyAlignment="1">
      <alignment horizontal="center"/>
    </xf>
    <xf numFmtId="173" fontId="3" fillId="0" borderId="31" xfId="0" applyNumberFormat="1" applyFont="1" applyFill="1" applyBorder="1" applyAlignment="1">
      <alignment horizontal="center"/>
    </xf>
    <xf numFmtId="173" fontId="3" fillId="0" borderId="38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5" fillId="0" borderId="4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43" xfId="0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A4">
      <selection activeCell="T20" sqref="T20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4" width="6.140625" style="9" customWidth="1"/>
    <col min="5" max="5" width="6.28125" style="9" customWidth="1"/>
    <col min="6" max="7" width="6.140625" style="9" customWidth="1"/>
    <col min="8" max="8" width="6.57421875" style="9" customWidth="1"/>
    <col min="9" max="9" width="5.8515625" style="9" customWidth="1"/>
    <col min="10" max="10" width="4.00390625" style="9" customWidth="1"/>
    <col min="11" max="12" width="6.140625" style="9" customWidth="1"/>
    <col min="13" max="13" width="4.00390625" style="9" customWidth="1"/>
    <col min="14" max="15" width="6.140625" style="9" customWidth="1"/>
    <col min="16" max="16" width="4.00390625" style="9" customWidth="1"/>
    <col min="17" max="18" width="6.140625" style="9" customWidth="1"/>
    <col min="19" max="19" width="4.00390625" style="9" customWidth="1"/>
    <col min="20" max="21" width="6.140625" style="0" customWidth="1"/>
    <col min="22" max="22" width="4.00390625" style="0" customWidth="1"/>
    <col min="23" max="23" width="5.57421875" style="0" customWidth="1"/>
    <col min="24" max="25" width="5.140625" style="0" customWidth="1"/>
    <col min="26" max="26" width="7.421875" style="0" customWidth="1"/>
    <col min="27" max="27" width="6.7109375" style="0" customWidth="1"/>
    <col min="28" max="28" width="5.421875" style="0" customWidth="1"/>
    <col min="29" max="30" width="6.28125" style="0" customWidth="1"/>
    <col min="31" max="31" width="4.8515625" style="0" customWidth="1"/>
    <col min="32" max="32" width="6.421875" style="0" customWidth="1"/>
    <col min="33" max="33" width="6.8515625" style="0" customWidth="1"/>
    <col min="34" max="34" width="5.140625" style="0" customWidth="1"/>
    <col min="35" max="35" width="6.421875" style="0" customWidth="1"/>
    <col min="36" max="36" width="6.00390625" style="0" customWidth="1"/>
    <col min="37" max="37" width="4.8515625" style="0" customWidth="1"/>
  </cols>
  <sheetData>
    <row r="1" spans="1:38" ht="24.75" customHeight="1" thickBot="1">
      <c r="A1" s="90" t="s">
        <v>26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34"/>
      <c r="AL1" s="45"/>
    </row>
    <row r="2" spans="1:37" ht="24.75" customHeight="1" thickBot="1">
      <c r="A2" s="14"/>
      <c r="B2" s="88" t="s">
        <v>25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9"/>
      <c r="S2" s="28"/>
      <c r="T2" s="94" t="s">
        <v>24</v>
      </c>
      <c r="U2" s="88"/>
      <c r="V2" s="88"/>
      <c r="W2" s="88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35"/>
    </row>
    <row r="3" spans="1:37" s="1" customFormat="1" ht="12.75">
      <c r="A3" s="15"/>
      <c r="B3" s="83" t="s">
        <v>1</v>
      </c>
      <c r="C3" s="84"/>
      <c r="D3" s="30"/>
      <c r="E3" s="83" t="s">
        <v>2</v>
      </c>
      <c r="F3" s="84"/>
      <c r="G3" s="30"/>
      <c r="H3" s="83" t="s">
        <v>3</v>
      </c>
      <c r="I3" s="84"/>
      <c r="J3" s="30"/>
      <c r="K3" s="83" t="s">
        <v>4</v>
      </c>
      <c r="L3" s="84"/>
      <c r="M3" s="30"/>
      <c r="N3" s="83" t="s">
        <v>5</v>
      </c>
      <c r="O3" s="84"/>
      <c r="P3" s="30"/>
      <c r="Q3" s="83" t="s">
        <v>6</v>
      </c>
      <c r="R3" s="84"/>
      <c r="S3" s="32"/>
      <c r="T3" s="87" t="s">
        <v>7</v>
      </c>
      <c r="U3" s="87"/>
      <c r="V3" s="29"/>
      <c r="W3" s="87" t="s">
        <v>8</v>
      </c>
      <c r="X3" s="87"/>
      <c r="Y3" s="29"/>
      <c r="Z3" s="87" t="s">
        <v>9</v>
      </c>
      <c r="AA3" s="87"/>
      <c r="AB3" s="29"/>
      <c r="AC3" s="87" t="s">
        <v>10</v>
      </c>
      <c r="AD3" s="87"/>
      <c r="AE3" s="29"/>
      <c r="AF3" s="87" t="s">
        <v>11</v>
      </c>
      <c r="AG3" s="87"/>
      <c r="AH3" s="29"/>
      <c r="AI3" s="87" t="s">
        <v>12</v>
      </c>
      <c r="AJ3" s="92"/>
      <c r="AK3" s="38"/>
    </row>
    <row r="4" spans="1:37" ht="22.5" customHeight="1" thickBot="1">
      <c r="A4" s="2" t="s">
        <v>0</v>
      </c>
      <c r="B4" s="85" t="s">
        <v>14</v>
      </c>
      <c r="C4" s="86"/>
      <c r="D4" s="31"/>
      <c r="E4" s="85" t="s">
        <v>14</v>
      </c>
      <c r="F4" s="86"/>
      <c r="G4" s="31"/>
      <c r="H4" s="85" t="s">
        <v>14</v>
      </c>
      <c r="I4" s="86"/>
      <c r="J4" s="31"/>
      <c r="K4" s="85" t="s">
        <v>14</v>
      </c>
      <c r="L4" s="86"/>
      <c r="M4" s="31"/>
      <c r="N4" s="85" t="s">
        <v>14</v>
      </c>
      <c r="O4" s="86"/>
      <c r="P4" s="31"/>
      <c r="Q4" s="85" t="s">
        <v>14</v>
      </c>
      <c r="R4" s="86"/>
      <c r="S4" s="31"/>
      <c r="T4" s="85" t="s">
        <v>14</v>
      </c>
      <c r="U4" s="86"/>
      <c r="V4" s="31"/>
      <c r="W4" s="85" t="s">
        <v>14</v>
      </c>
      <c r="X4" s="86"/>
      <c r="Y4" s="31"/>
      <c r="Z4" s="85" t="s">
        <v>14</v>
      </c>
      <c r="AA4" s="86"/>
      <c r="AB4" s="31"/>
      <c r="AC4" s="85" t="s">
        <v>14</v>
      </c>
      <c r="AD4" s="86"/>
      <c r="AE4" s="31"/>
      <c r="AF4" s="85" t="s">
        <v>14</v>
      </c>
      <c r="AG4" s="86"/>
      <c r="AH4" s="31"/>
      <c r="AI4" s="85" t="s">
        <v>14</v>
      </c>
      <c r="AJ4" s="93"/>
      <c r="AK4" s="39"/>
    </row>
    <row r="5" spans="1:37" ht="23.25" customHeight="1" thickBot="1">
      <c r="A5" s="27">
        <v>2007</v>
      </c>
      <c r="B5" s="26" t="s">
        <v>20</v>
      </c>
      <c r="C5" s="26" t="s">
        <v>21</v>
      </c>
      <c r="D5" s="26" t="s">
        <v>22</v>
      </c>
      <c r="E5" s="46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75">
        <v>69.44</v>
      </c>
      <c r="C6" s="55"/>
      <c r="D6" s="52">
        <f aca="true" t="shared" si="0" ref="D6:D36">C6/B6</f>
        <v>0</v>
      </c>
      <c r="E6" s="72">
        <v>122.89</v>
      </c>
      <c r="F6" s="74"/>
      <c r="G6" s="52">
        <f aca="true" t="shared" si="1" ref="G6:G33">F6/E6</f>
        <v>0</v>
      </c>
      <c r="H6" s="70">
        <v>40.24</v>
      </c>
      <c r="I6" s="55"/>
      <c r="J6" s="52">
        <f aca="true" t="shared" si="2" ref="J6:J36">I6/H6</f>
        <v>0</v>
      </c>
      <c r="K6" s="55">
        <v>41.06</v>
      </c>
      <c r="L6" s="74"/>
      <c r="M6" s="52">
        <f aca="true" t="shared" si="3" ref="M6:M35">L6/K6</f>
        <v>0</v>
      </c>
      <c r="N6" s="55">
        <v>39.62</v>
      </c>
      <c r="O6" s="74"/>
      <c r="P6" s="52">
        <f aca="true" t="shared" si="4" ref="P6:P36">O6/N6</f>
        <v>0</v>
      </c>
      <c r="Q6" s="55">
        <v>33.21</v>
      </c>
      <c r="R6" s="74"/>
      <c r="S6" s="52">
        <f>R6/Q6</f>
        <v>0</v>
      </c>
      <c r="T6" s="55"/>
      <c r="U6" s="74"/>
      <c r="V6" s="52" t="e">
        <f aca="true" t="shared" si="5" ref="V6:V36">U6/T6</f>
        <v>#DIV/0!</v>
      </c>
      <c r="W6" s="55"/>
      <c r="X6" s="51"/>
      <c r="Y6" s="52" t="e">
        <f>X6/W6</f>
        <v>#DIV/0!</v>
      </c>
      <c r="Z6" s="55"/>
      <c r="AA6" s="74"/>
      <c r="AB6" s="52" t="e">
        <f aca="true" t="shared" si="6" ref="AB6:AB35">AA6/Z6</f>
        <v>#DIV/0!</v>
      </c>
      <c r="AC6" s="55"/>
      <c r="AD6" s="55"/>
      <c r="AE6" s="52" t="e">
        <f aca="true" t="shared" si="7" ref="AE6:AE36">AD6/AC6</f>
        <v>#DIV/0!</v>
      </c>
      <c r="AF6" s="55"/>
      <c r="AG6" s="55"/>
      <c r="AH6" s="52" t="e">
        <f aca="true" t="shared" si="8" ref="AH6:AH35">AG6/AF6</f>
        <v>#DIV/0!</v>
      </c>
      <c r="AI6" s="55"/>
      <c r="AJ6" s="51"/>
      <c r="AK6" s="52" t="e">
        <f aca="true" t="shared" si="9" ref="AK6:AK36">AJ6/AI6</f>
        <v>#DIV/0!</v>
      </c>
      <c r="AL6" s="13"/>
    </row>
    <row r="7" spans="1:38" ht="12.75" customHeight="1">
      <c r="A7" s="11">
        <v>2</v>
      </c>
      <c r="B7" s="76">
        <v>38.04</v>
      </c>
      <c r="C7" s="51"/>
      <c r="D7" s="52">
        <f t="shared" si="0"/>
        <v>0</v>
      </c>
      <c r="E7" s="71">
        <v>84.91</v>
      </c>
      <c r="F7" s="51"/>
      <c r="G7" s="52">
        <f t="shared" si="1"/>
        <v>0</v>
      </c>
      <c r="H7" s="70">
        <v>38.68</v>
      </c>
      <c r="I7" s="51"/>
      <c r="J7" s="52">
        <f t="shared" si="2"/>
        <v>0</v>
      </c>
      <c r="K7" s="51">
        <v>59.03</v>
      </c>
      <c r="L7" s="51"/>
      <c r="M7" s="52">
        <f t="shared" si="3"/>
        <v>0</v>
      </c>
      <c r="N7" s="51">
        <v>35.86</v>
      </c>
      <c r="O7" s="51"/>
      <c r="P7" s="52">
        <f t="shared" si="4"/>
        <v>0</v>
      </c>
      <c r="Q7" s="51">
        <v>22.22</v>
      </c>
      <c r="R7" s="51"/>
      <c r="S7" s="52">
        <f aca="true" t="shared" si="10" ref="S7:S16">R7/Q7</f>
        <v>0</v>
      </c>
      <c r="T7" s="51"/>
      <c r="U7" s="51"/>
      <c r="V7" s="52" t="e">
        <f t="shared" si="5"/>
        <v>#DIV/0!</v>
      </c>
      <c r="W7" s="51"/>
      <c r="X7" s="51"/>
      <c r="Y7" s="52" t="e">
        <f>X7/W7</f>
        <v>#DIV/0!</v>
      </c>
      <c r="Z7" s="51"/>
      <c r="AA7" s="51"/>
      <c r="AB7" s="52" t="e">
        <f t="shared" si="6"/>
        <v>#DIV/0!</v>
      </c>
      <c r="AC7" s="51"/>
      <c r="AD7" s="51"/>
      <c r="AE7" s="52" t="e">
        <f t="shared" si="7"/>
        <v>#DIV/0!</v>
      </c>
      <c r="AF7" s="51"/>
      <c r="AG7" s="51"/>
      <c r="AH7" s="52" t="e">
        <f t="shared" si="8"/>
        <v>#DIV/0!</v>
      </c>
      <c r="AI7" s="51"/>
      <c r="AJ7" s="51"/>
      <c r="AK7" s="52" t="e">
        <f t="shared" si="9"/>
        <v>#DIV/0!</v>
      </c>
      <c r="AL7" s="13"/>
    </row>
    <row r="8" spans="1:38" ht="12.75" customHeight="1">
      <c r="A8" s="11">
        <v>3</v>
      </c>
      <c r="B8" s="76">
        <v>41.98</v>
      </c>
      <c r="C8" s="51"/>
      <c r="D8" s="52">
        <f t="shared" si="0"/>
        <v>0</v>
      </c>
      <c r="E8" s="71">
        <v>97.85</v>
      </c>
      <c r="F8" s="51"/>
      <c r="G8" s="52">
        <f t="shared" si="1"/>
        <v>0</v>
      </c>
      <c r="H8" s="70">
        <v>24.19</v>
      </c>
      <c r="I8" s="51"/>
      <c r="J8" s="52">
        <f t="shared" si="2"/>
        <v>0</v>
      </c>
      <c r="K8" s="51">
        <v>65.92</v>
      </c>
      <c r="L8" s="51"/>
      <c r="M8" s="52">
        <f t="shared" si="3"/>
        <v>0</v>
      </c>
      <c r="N8" s="51">
        <v>31.15</v>
      </c>
      <c r="O8" s="51"/>
      <c r="P8" s="52">
        <f t="shared" si="4"/>
        <v>0</v>
      </c>
      <c r="Q8" s="51">
        <v>48.9</v>
      </c>
      <c r="R8" s="51"/>
      <c r="S8" s="52">
        <f t="shared" si="10"/>
        <v>0</v>
      </c>
      <c r="T8" s="51"/>
      <c r="U8" s="51"/>
      <c r="V8" s="52" t="e">
        <f t="shared" si="5"/>
        <v>#DIV/0!</v>
      </c>
      <c r="W8" s="51"/>
      <c r="X8" s="51"/>
      <c r="Y8" s="52" t="e">
        <f aca="true" t="shared" si="11" ref="Y8:Y36">X8/W8</f>
        <v>#DIV/0!</v>
      </c>
      <c r="Z8" s="51"/>
      <c r="AA8" s="51"/>
      <c r="AB8" s="52" t="e">
        <f t="shared" si="6"/>
        <v>#DIV/0!</v>
      </c>
      <c r="AC8" s="51"/>
      <c r="AD8" s="51"/>
      <c r="AE8" s="52" t="e">
        <f t="shared" si="7"/>
        <v>#DIV/0!</v>
      </c>
      <c r="AF8" s="51"/>
      <c r="AG8" s="51"/>
      <c r="AH8" s="52" t="e">
        <f t="shared" si="8"/>
        <v>#DIV/0!</v>
      </c>
      <c r="AI8" s="51"/>
      <c r="AJ8" s="51"/>
      <c r="AK8" s="52" t="e">
        <f t="shared" si="9"/>
        <v>#DIV/0!</v>
      </c>
      <c r="AL8" s="13"/>
    </row>
    <row r="9" spans="1:38" ht="12.75" customHeight="1">
      <c r="A9" s="11">
        <v>4</v>
      </c>
      <c r="B9" s="76">
        <v>42.75</v>
      </c>
      <c r="C9" s="51"/>
      <c r="D9" s="52">
        <f t="shared" si="0"/>
        <v>0</v>
      </c>
      <c r="E9" s="71">
        <v>79.27</v>
      </c>
      <c r="F9" s="51"/>
      <c r="G9" s="52">
        <f t="shared" si="1"/>
        <v>0</v>
      </c>
      <c r="H9" s="70">
        <v>64.49</v>
      </c>
      <c r="I9" s="51"/>
      <c r="J9" s="52">
        <f t="shared" si="2"/>
        <v>0</v>
      </c>
      <c r="K9" s="51">
        <v>35.68</v>
      </c>
      <c r="L9" s="51"/>
      <c r="M9" s="52">
        <f t="shared" si="3"/>
        <v>0</v>
      </c>
      <c r="N9" s="51">
        <v>32.44</v>
      </c>
      <c r="O9" s="51"/>
      <c r="P9" s="52">
        <f t="shared" si="4"/>
        <v>0</v>
      </c>
      <c r="Q9" s="51">
        <v>27.8</v>
      </c>
      <c r="R9" s="51"/>
      <c r="S9" s="52">
        <f t="shared" si="10"/>
        <v>0</v>
      </c>
      <c r="T9" s="51"/>
      <c r="U9" s="51"/>
      <c r="V9" s="52" t="e">
        <f t="shared" si="5"/>
        <v>#DIV/0!</v>
      </c>
      <c r="W9" s="51"/>
      <c r="X9" s="51"/>
      <c r="Y9" s="52" t="e">
        <f t="shared" si="11"/>
        <v>#DIV/0!</v>
      </c>
      <c r="Z9" s="51"/>
      <c r="AA9" s="51"/>
      <c r="AB9" s="52" t="e">
        <f t="shared" si="6"/>
        <v>#DIV/0!</v>
      </c>
      <c r="AC9" s="51"/>
      <c r="AD9" s="51"/>
      <c r="AE9" s="52" t="e">
        <f t="shared" si="7"/>
        <v>#DIV/0!</v>
      </c>
      <c r="AF9" s="51"/>
      <c r="AG9" s="51"/>
      <c r="AH9" s="52" t="e">
        <f t="shared" si="8"/>
        <v>#DIV/0!</v>
      </c>
      <c r="AI9" s="51"/>
      <c r="AJ9" s="51"/>
      <c r="AK9" s="52" t="e">
        <f t="shared" si="9"/>
        <v>#DIV/0!</v>
      </c>
      <c r="AL9" s="13"/>
    </row>
    <row r="10" spans="1:38" ht="12.75" customHeight="1">
      <c r="A10" s="11">
        <v>5</v>
      </c>
      <c r="B10" s="76">
        <v>79.18</v>
      </c>
      <c r="C10" s="51"/>
      <c r="D10" s="52">
        <f t="shared" si="0"/>
        <v>0</v>
      </c>
      <c r="E10" s="71">
        <v>52.08</v>
      </c>
      <c r="F10" s="51"/>
      <c r="G10" s="52">
        <f t="shared" si="1"/>
        <v>0</v>
      </c>
      <c r="H10" s="70">
        <v>64.38</v>
      </c>
      <c r="I10" s="51"/>
      <c r="J10" s="52">
        <f t="shared" si="2"/>
        <v>0</v>
      </c>
      <c r="K10" s="51">
        <v>56.69</v>
      </c>
      <c r="L10" s="51"/>
      <c r="M10" s="52">
        <f t="shared" si="3"/>
        <v>0</v>
      </c>
      <c r="N10" s="51">
        <v>31.07</v>
      </c>
      <c r="O10" s="51"/>
      <c r="P10" s="52">
        <f t="shared" si="4"/>
        <v>0</v>
      </c>
      <c r="Q10" s="51">
        <v>32.38</v>
      </c>
      <c r="R10" s="51"/>
      <c r="S10" s="52">
        <f t="shared" si="10"/>
        <v>0</v>
      </c>
      <c r="T10" s="51"/>
      <c r="U10" s="51"/>
      <c r="V10" s="52" t="e">
        <f t="shared" si="5"/>
        <v>#DIV/0!</v>
      </c>
      <c r="W10" s="51"/>
      <c r="X10" s="51"/>
      <c r="Y10" s="52" t="e">
        <f t="shared" si="11"/>
        <v>#DIV/0!</v>
      </c>
      <c r="Z10" s="51"/>
      <c r="AA10" s="51"/>
      <c r="AB10" s="52" t="e">
        <f t="shared" si="6"/>
        <v>#DIV/0!</v>
      </c>
      <c r="AC10" s="51"/>
      <c r="AD10" s="51"/>
      <c r="AE10" s="52" t="e">
        <f t="shared" si="7"/>
        <v>#DIV/0!</v>
      </c>
      <c r="AF10" s="51"/>
      <c r="AG10" s="51"/>
      <c r="AH10" s="52" t="e">
        <f t="shared" si="8"/>
        <v>#DIV/0!</v>
      </c>
      <c r="AI10" s="51"/>
      <c r="AJ10" s="51"/>
      <c r="AK10" s="52" t="e">
        <f t="shared" si="9"/>
        <v>#DIV/0!</v>
      </c>
      <c r="AL10" s="13"/>
    </row>
    <row r="11" spans="1:38" ht="12.75" customHeight="1">
      <c r="A11" s="11">
        <v>6</v>
      </c>
      <c r="B11" s="76">
        <v>79.16</v>
      </c>
      <c r="C11" s="51"/>
      <c r="D11" s="52">
        <f t="shared" si="0"/>
        <v>0</v>
      </c>
      <c r="E11" s="71">
        <v>52.23</v>
      </c>
      <c r="F11" s="41"/>
      <c r="G11" s="52">
        <f t="shared" si="1"/>
        <v>0</v>
      </c>
      <c r="H11" s="70">
        <v>69.69</v>
      </c>
      <c r="I11" s="51"/>
      <c r="J11" s="52">
        <f t="shared" si="2"/>
        <v>0</v>
      </c>
      <c r="K11" s="51">
        <v>58.71</v>
      </c>
      <c r="L11" s="51"/>
      <c r="M11" s="52">
        <f t="shared" si="3"/>
        <v>0</v>
      </c>
      <c r="N11" s="51">
        <v>23.22</v>
      </c>
      <c r="O11" s="51"/>
      <c r="P11" s="52">
        <f t="shared" si="4"/>
        <v>0</v>
      </c>
      <c r="Q11" s="51">
        <v>38.12</v>
      </c>
      <c r="R11" s="51"/>
      <c r="S11" s="52">
        <f t="shared" si="10"/>
        <v>0</v>
      </c>
      <c r="T11" s="51"/>
      <c r="U11" s="51"/>
      <c r="V11" s="52" t="e">
        <f t="shared" si="5"/>
        <v>#DIV/0!</v>
      </c>
      <c r="W11" s="51"/>
      <c r="X11" s="51"/>
      <c r="Y11" s="52" t="e">
        <f t="shared" si="11"/>
        <v>#DIV/0!</v>
      </c>
      <c r="Z11" s="51"/>
      <c r="AA11" s="51"/>
      <c r="AB11" s="52" t="e">
        <f t="shared" si="6"/>
        <v>#DIV/0!</v>
      </c>
      <c r="AC11" s="51"/>
      <c r="AD11" s="51"/>
      <c r="AE11" s="52" t="e">
        <f t="shared" si="7"/>
        <v>#DIV/0!</v>
      </c>
      <c r="AF11" s="51"/>
      <c r="AG11" s="51"/>
      <c r="AH11" s="52" t="e">
        <f t="shared" si="8"/>
        <v>#DIV/0!</v>
      </c>
      <c r="AI11" s="51"/>
      <c r="AJ11" s="51"/>
      <c r="AK11" s="52" t="e">
        <f t="shared" si="9"/>
        <v>#DIV/0!</v>
      </c>
      <c r="AL11" s="13"/>
    </row>
    <row r="12" spans="1:38" ht="12.75" customHeight="1">
      <c r="A12" s="11">
        <v>7</v>
      </c>
      <c r="B12" s="76">
        <v>73.96</v>
      </c>
      <c r="C12" s="51"/>
      <c r="D12" s="52">
        <f t="shared" si="0"/>
        <v>0</v>
      </c>
      <c r="E12" s="71">
        <v>59.09</v>
      </c>
      <c r="F12" s="41"/>
      <c r="G12" s="52">
        <f t="shared" si="1"/>
        <v>0</v>
      </c>
      <c r="H12" s="70">
        <v>75.83</v>
      </c>
      <c r="I12" s="51"/>
      <c r="J12" s="52">
        <f t="shared" si="2"/>
        <v>0</v>
      </c>
      <c r="K12" s="51">
        <v>36.06</v>
      </c>
      <c r="L12" s="51"/>
      <c r="M12" s="52">
        <f t="shared" si="3"/>
        <v>0</v>
      </c>
      <c r="N12" s="51">
        <v>21.9</v>
      </c>
      <c r="O12" s="51"/>
      <c r="P12" s="52">
        <f t="shared" si="4"/>
        <v>0</v>
      </c>
      <c r="Q12" s="51">
        <v>37.27</v>
      </c>
      <c r="R12" s="51"/>
      <c r="S12" s="52">
        <f t="shared" si="10"/>
        <v>0</v>
      </c>
      <c r="T12" s="51"/>
      <c r="U12" s="51"/>
      <c r="V12" s="52" t="e">
        <f t="shared" si="5"/>
        <v>#DIV/0!</v>
      </c>
      <c r="W12" s="51"/>
      <c r="X12" s="51"/>
      <c r="Y12" s="52" t="e">
        <f t="shared" si="11"/>
        <v>#DIV/0!</v>
      </c>
      <c r="Z12" s="51"/>
      <c r="AA12" s="51"/>
      <c r="AB12" s="52" t="e">
        <f t="shared" si="6"/>
        <v>#DIV/0!</v>
      </c>
      <c r="AC12" s="51"/>
      <c r="AD12" s="51"/>
      <c r="AE12" s="52" t="e">
        <f t="shared" si="7"/>
        <v>#DIV/0!</v>
      </c>
      <c r="AF12" s="51"/>
      <c r="AG12" s="51"/>
      <c r="AH12" s="52" t="e">
        <f t="shared" si="8"/>
        <v>#DIV/0!</v>
      </c>
      <c r="AI12" s="51"/>
      <c r="AJ12" s="51"/>
      <c r="AK12" s="52" t="e">
        <f t="shared" si="9"/>
        <v>#DIV/0!</v>
      </c>
      <c r="AL12" s="13"/>
    </row>
    <row r="13" spans="1:38" ht="12.75" customHeight="1">
      <c r="A13" s="11">
        <v>8</v>
      </c>
      <c r="B13" s="76">
        <v>83.55</v>
      </c>
      <c r="C13" s="51"/>
      <c r="D13" s="52">
        <f t="shared" si="0"/>
        <v>0</v>
      </c>
      <c r="E13" s="71">
        <v>47.66</v>
      </c>
      <c r="F13" s="41"/>
      <c r="G13" s="52">
        <f t="shared" si="1"/>
        <v>0</v>
      </c>
      <c r="H13" s="70">
        <v>47.22</v>
      </c>
      <c r="I13" s="51"/>
      <c r="J13" s="52">
        <f t="shared" si="2"/>
        <v>0</v>
      </c>
      <c r="K13" s="51">
        <v>38.18</v>
      </c>
      <c r="L13" s="51"/>
      <c r="M13" s="52">
        <f t="shared" si="3"/>
        <v>0</v>
      </c>
      <c r="N13" s="51">
        <v>30.32</v>
      </c>
      <c r="O13" s="51"/>
      <c r="P13" s="52">
        <f t="shared" si="4"/>
        <v>0</v>
      </c>
      <c r="Q13" s="51">
        <v>39.03</v>
      </c>
      <c r="R13" s="51"/>
      <c r="S13" s="52">
        <f t="shared" si="10"/>
        <v>0</v>
      </c>
      <c r="T13" s="51"/>
      <c r="U13" s="51"/>
      <c r="V13" s="52" t="e">
        <f t="shared" si="5"/>
        <v>#DIV/0!</v>
      </c>
      <c r="W13" s="51"/>
      <c r="X13" s="51"/>
      <c r="Y13" s="52" t="e">
        <f t="shared" si="11"/>
        <v>#DIV/0!</v>
      </c>
      <c r="Z13" s="51"/>
      <c r="AA13" s="51"/>
      <c r="AB13" s="52" t="e">
        <f t="shared" si="6"/>
        <v>#DIV/0!</v>
      </c>
      <c r="AC13" s="51"/>
      <c r="AD13" s="51"/>
      <c r="AE13" s="52" t="e">
        <f t="shared" si="7"/>
        <v>#DIV/0!</v>
      </c>
      <c r="AF13" s="51"/>
      <c r="AG13" s="51"/>
      <c r="AH13" s="52" t="e">
        <f t="shared" si="8"/>
        <v>#DIV/0!</v>
      </c>
      <c r="AI13" s="51"/>
      <c r="AJ13" s="51"/>
      <c r="AK13" s="52" t="e">
        <f t="shared" si="9"/>
        <v>#DIV/0!</v>
      </c>
      <c r="AL13" s="13"/>
    </row>
    <row r="14" spans="1:38" ht="12.75" customHeight="1">
      <c r="A14" s="11">
        <v>9</v>
      </c>
      <c r="B14" s="76">
        <v>88.84</v>
      </c>
      <c r="C14" s="51"/>
      <c r="D14" s="52">
        <f t="shared" si="0"/>
        <v>0</v>
      </c>
      <c r="E14" s="71">
        <v>44.35</v>
      </c>
      <c r="F14" s="41"/>
      <c r="G14" s="52">
        <f t="shared" si="1"/>
        <v>0</v>
      </c>
      <c r="H14" s="71">
        <v>42.38</v>
      </c>
      <c r="I14" s="51"/>
      <c r="J14" s="52">
        <f t="shared" si="2"/>
        <v>0</v>
      </c>
      <c r="K14" s="51">
        <v>31.61</v>
      </c>
      <c r="L14" s="51"/>
      <c r="M14" s="52">
        <f t="shared" si="3"/>
        <v>0</v>
      </c>
      <c r="N14" s="51">
        <v>28.2</v>
      </c>
      <c r="O14" s="51"/>
      <c r="P14" s="52">
        <f t="shared" si="4"/>
        <v>0</v>
      </c>
      <c r="Q14" s="51">
        <v>45.79</v>
      </c>
      <c r="R14" s="51"/>
      <c r="S14" s="52">
        <f t="shared" si="10"/>
        <v>0</v>
      </c>
      <c r="T14" s="51"/>
      <c r="U14" s="51"/>
      <c r="V14" s="52" t="e">
        <f t="shared" si="5"/>
        <v>#DIV/0!</v>
      </c>
      <c r="W14" s="51"/>
      <c r="X14" s="51"/>
      <c r="Y14" s="52" t="e">
        <f t="shared" si="11"/>
        <v>#DIV/0!</v>
      </c>
      <c r="Z14" s="51"/>
      <c r="AA14" s="51"/>
      <c r="AB14" s="52" t="e">
        <f t="shared" si="6"/>
        <v>#DIV/0!</v>
      </c>
      <c r="AC14" s="51"/>
      <c r="AD14" s="51"/>
      <c r="AE14" s="52" t="e">
        <f t="shared" si="7"/>
        <v>#DIV/0!</v>
      </c>
      <c r="AF14" s="51"/>
      <c r="AG14" s="51"/>
      <c r="AH14" s="52" t="e">
        <f t="shared" si="8"/>
        <v>#DIV/0!</v>
      </c>
      <c r="AI14" s="51"/>
      <c r="AJ14" s="51"/>
      <c r="AK14" s="52" t="e">
        <f t="shared" si="9"/>
        <v>#DIV/0!</v>
      </c>
      <c r="AL14" s="13"/>
    </row>
    <row r="15" spans="1:38" ht="12.75" customHeight="1">
      <c r="A15" s="11">
        <v>10</v>
      </c>
      <c r="B15" s="76">
        <v>83.15</v>
      </c>
      <c r="C15" s="51"/>
      <c r="D15" s="52">
        <f t="shared" si="0"/>
        <v>0</v>
      </c>
      <c r="E15" s="71">
        <v>64.72</v>
      </c>
      <c r="F15" s="41"/>
      <c r="G15" s="52">
        <f t="shared" si="1"/>
        <v>0</v>
      </c>
      <c r="H15" s="71">
        <v>44.83</v>
      </c>
      <c r="I15" s="51"/>
      <c r="J15" s="52">
        <f t="shared" si="2"/>
        <v>0</v>
      </c>
      <c r="K15" s="51">
        <v>41.17</v>
      </c>
      <c r="L15" s="51"/>
      <c r="M15" s="52">
        <f t="shared" si="3"/>
        <v>0</v>
      </c>
      <c r="N15" s="51">
        <v>45.95</v>
      </c>
      <c r="O15" s="51"/>
      <c r="P15" s="52">
        <f t="shared" si="4"/>
        <v>0</v>
      </c>
      <c r="Q15" s="51">
        <v>33.86</v>
      </c>
      <c r="R15" s="51"/>
      <c r="S15" s="52">
        <f t="shared" si="10"/>
        <v>0</v>
      </c>
      <c r="T15" s="51"/>
      <c r="U15" s="51"/>
      <c r="V15" s="52" t="e">
        <f t="shared" si="5"/>
        <v>#DIV/0!</v>
      </c>
      <c r="W15" s="51"/>
      <c r="X15" s="51"/>
      <c r="Y15" s="52" t="e">
        <f t="shared" si="11"/>
        <v>#DIV/0!</v>
      </c>
      <c r="Z15" s="51"/>
      <c r="AA15" s="51"/>
      <c r="AB15" s="52" t="e">
        <f t="shared" si="6"/>
        <v>#DIV/0!</v>
      </c>
      <c r="AC15" s="51"/>
      <c r="AD15" s="51"/>
      <c r="AE15" s="52" t="e">
        <f t="shared" si="7"/>
        <v>#DIV/0!</v>
      </c>
      <c r="AF15" s="51"/>
      <c r="AG15" s="51"/>
      <c r="AH15" s="52" t="e">
        <f t="shared" si="8"/>
        <v>#DIV/0!</v>
      </c>
      <c r="AI15" s="51"/>
      <c r="AJ15" s="51"/>
      <c r="AK15" s="52" t="e">
        <f t="shared" si="9"/>
        <v>#DIV/0!</v>
      </c>
      <c r="AL15" s="13"/>
    </row>
    <row r="16" spans="1:38" ht="12.75" customHeight="1">
      <c r="A16" s="11">
        <v>11</v>
      </c>
      <c r="B16" s="76">
        <v>82.1</v>
      </c>
      <c r="C16" s="51"/>
      <c r="D16" s="52">
        <f t="shared" si="0"/>
        <v>0</v>
      </c>
      <c r="E16" s="71">
        <v>71.35</v>
      </c>
      <c r="F16" s="41"/>
      <c r="G16" s="52">
        <f t="shared" si="1"/>
        <v>0</v>
      </c>
      <c r="H16" s="71">
        <v>57.33</v>
      </c>
      <c r="I16" s="51"/>
      <c r="J16" s="52">
        <f t="shared" si="2"/>
        <v>0</v>
      </c>
      <c r="K16" s="51">
        <v>53.48</v>
      </c>
      <c r="L16" s="51"/>
      <c r="M16" s="52">
        <f t="shared" si="3"/>
        <v>0</v>
      </c>
      <c r="N16" s="51">
        <v>38.58</v>
      </c>
      <c r="O16" s="51"/>
      <c r="P16" s="52">
        <f t="shared" si="4"/>
        <v>0</v>
      </c>
      <c r="Q16" s="51">
        <v>34.96</v>
      </c>
      <c r="R16" s="51"/>
      <c r="S16" s="52">
        <f t="shared" si="10"/>
        <v>0</v>
      </c>
      <c r="T16" s="51"/>
      <c r="U16" s="51"/>
      <c r="V16" s="52" t="e">
        <f t="shared" si="5"/>
        <v>#DIV/0!</v>
      </c>
      <c r="W16" s="51"/>
      <c r="X16" s="51"/>
      <c r="Y16" s="52" t="e">
        <f t="shared" si="11"/>
        <v>#DIV/0!</v>
      </c>
      <c r="Z16" s="51"/>
      <c r="AA16" s="51"/>
      <c r="AB16" s="52" t="e">
        <f t="shared" si="6"/>
        <v>#DIV/0!</v>
      </c>
      <c r="AC16" s="51"/>
      <c r="AD16" s="51"/>
      <c r="AE16" s="52" t="e">
        <f t="shared" si="7"/>
        <v>#DIV/0!</v>
      </c>
      <c r="AF16" s="51"/>
      <c r="AG16" s="51"/>
      <c r="AH16" s="52" t="e">
        <f t="shared" si="8"/>
        <v>#DIV/0!</v>
      </c>
      <c r="AI16" s="51"/>
      <c r="AJ16" s="51"/>
      <c r="AK16" s="52" t="e">
        <f t="shared" si="9"/>
        <v>#DIV/0!</v>
      </c>
      <c r="AL16" s="13"/>
    </row>
    <row r="17" spans="1:38" ht="12.75" customHeight="1">
      <c r="A17" s="11">
        <v>12</v>
      </c>
      <c r="B17" s="76">
        <v>62.96</v>
      </c>
      <c r="C17" s="51"/>
      <c r="D17" s="52">
        <f t="shared" si="0"/>
        <v>0</v>
      </c>
      <c r="E17" s="71">
        <v>46.89</v>
      </c>
      <c r="F17" s="41"/>
      <c r="G17" s="52">
        <f t="shared" si="1"/>
        <v>0</v>
      </c>
      <c r="H17" s="71">
        <v>53.34</v>
      </c>
      <c r="I17" s="51"/>
      <c r="J17" s="52">
        <f t="shared" si="2"/>
        <v>0</v>
      </c>
      <c r="K17" s="51">
        <v>47.22</v>
      </c>
      <c r="L17" s="51"/>
      <c r="M17" s="52">
        <f t="shared" si="3"/>
        <v>0</v>
      </c>
      <c r="N17" s="51">
        <v>38.55</v>
      </c>
      <c r="O17" s="51"/>
      <c r="P17" s="52">
        <f t="shared" si="4"/>
        <v>0</v>
      </c>
      <c r="Q17" s="51">
        <v>36.24</v>
      </c>
      <c r="R17" s="51"/>
      <c r="S17" s="52">
        <f>R17/Q17</f>
        <v>0</v>
      </c>
      <c r="T17" s="51"/>
      <c r="U17" s="51"/>
      <c r="V17" s="52" t="e">
        <f t="shared" si="5"/>
        <v>#DIV/0!</v>
      </c>
      <c r="W17" s="51"/>
      <c r="X17" s="51"/>
      <c r="Y17" s="52" t="e">
        <f t="shared" si="11"/>
        <v>#DIV/0!</v>
      </c>
      <c r="Z17" s="51"/>
      <c r="AA17" s="51"/>
      <c r="AB17" s="52" t="e">
        <f t="shared" si="6"/>
        <v>#DIV/0!</v>
      </c>
      <c r="AC17" s="51"/>
      <c r="AD17" s="51"/>
      <c r="AE17" s="52" t="e">
        <f t="shared" si="7"/>
        <v>#DIV/0!</v>
      </c>
      <c r="AF17" s="51"/>
      <c r="AG17" s="51"/>
      <c r="AH17" s="52" t="e">
        <f t="shared" si="8"/>
        <v>#DIV/0!</v>
      </c>
      <c r="AI17" s="51"/>
      <c r="AJ17" s="51"/>
      <c r="AK17" s="52" t="e">
        <f t="shared" si="9"/>
        <v>#DIV/0!</v>
      </c>
      <c r="AL17" s="13"/>
    </row>
    <row r="18" spans="1:38" ht="12.75" customHeight="1">
      <c r="A18" s="11">
        <v>13</v>
      </c>
      <c r="B18" s="76">
        <v>60.54</v>
      </c>
      <c r="C18" s="51"/>
      <c r="D18" s="52">
        <f t="shared" si="0"/>
        <v>0</v>
      </c>
      <c r="E18" s="71">
        <v>42.69</v>
      </c>
      <c r="F18" s="41"/>
      <c r="G18" s="52">
        <f t="shared" si="1"/>
        <v>0</v>
      </c>
      <c r="H18" s="71">
        <v>58.1</v>
      </c>
      <c r="I18" s="51"/>
      <c r="J18" s="52">
        <f t="shared" si="2"/>
        <v>0</v>
      </c>
      <c r="K18" s="51">
        <v>47.91</v>
      </c>
      <c r="L18" s="51"/>
      <c r="M18" s="52">
        <f t="shared" si="3"/>
        <v>0</v>
      </c>
      <c r="N18" s="51">
        <v>33.6</v>
      </c>
      <c r="O18" s="51"/>
      <c r="P18" s="52">
        <f t="shared" si="4"/>
        <v>0</v>
      </c>
      <c r="Q18" s="51">
        <v>31.56</v>
      </c>
      <c r="R18" s="51"/>
      <c r="S18" s="52">
        <f>R18/Q18</f>
        <v>0</v>
      </c>
      <c r="T18" s="51"/>
      <c r="U18" s="51"/>
      <c r="V18" s="52" t="e">
        <f t="shared" si="5"/>
        <v>#DIV/0!</v>
      </c>
      <c r="W18" s="51"/>
      <c r="X18" s="51"/>
      <c r="Y18" s="52" t="e">
        <f t="shared" si="11"/>
        <v>#DIV/0!</v>
      </c>
      <c r="Z18" s="51"/>
      <c r="AA18" s="51"/>
      <c r="AB18" s="52" t="e">
        <f t="shared" si="6"/>
        <v>#DIV/0!</v>
      </c>
      <c r="AC18" s="51"/>
      <c r="AD18" s="51"/>
      <c r="AE18" s="52" t="e">
        <f t="shared" si="7"/>
        <v>#DIV/0!</v>
      </c>
      <c r="AF18" s="51"/>
      <c r="AG18" s="51"/>
      <c r="AH18" s="52" t="e">
        <f t="shared" si="8"/>
        <v>#DIV/0!</v>
      </c>
      <c r="AI18" s="51"/>
      <c r="AJ18" s="51"/>
      <c r="AK18" s="52" t="e">
        <f t="shared" si="9"/>
        <v>#DIV/0!</v>
      </c>
      <c r="AL18" s="13"/>
    </row>
    <row r="19" spans="1:38" ht="12.75" customHeight="1">
      <c r="A19" s="11">
        <v>14</v>
      </c>
      <c r="B19" s="76">
        <v>61.08</v>
      </c>
      <c r="C19" s="51"/>
      <c r="D19" s="52">
        <f t="shared" si="0"/>
        <v>0</v>
      </c>
      <c r="E19" s="71">
        <v>41.92</v>
      </c>
      <c r="F19" s="41"/>
      <c r="G19" s="52">
        <f t="shared" si="1"/>
        <v>0</v>
      </c>
      <c r="H19" s="71">
        <v>60.58</v>
      </c>
      <c r="I19" s="51"/>
      <c r="J19" s="52">
        <f t="shared" si="2"/>
        <v>0</v>
      </c>
      <c r="K19" s="51">
        <v>45.38</v>
      </c>
      <c r="L19" s="51"/>
      <c r="M19" s="52">
        <f t="shared" si="3"/>
        <v>0</v>
      </c>
      <c r="N19" s="51">
        <v>40.78</v>
      </c>
      <c r="O19" s="51"/>
      <c r="P19" s="52">
        <f t="shared" si="4"/>
        <v>0</v>
      </c>
      <c r="Q19" s="51">
        <v>27.62</v>
      </c>
      <c r="R19" s="51"/>
      <c r="S19" s="52">
        <f>R19/Q19</f>
        <v>0</v>
      </c>
      <c r="T19" s="51"/>
      <c r="U19" s="51"/>
      <c r="V19" s="52" t="e">
        <f t="shared" si="5"/>
        <v>#DIV/0!</v>
      </c>
      <c r="W19" s="51"/>
      <c r="X19" s="51"/>
      <c r="Y19" s="52" t="e">
        <f t="shared" si="11"/>
        <v>#DIV/0!</v>
      </c>
      <c r="Z19" s="51"/>
      <c r="AA19" s="51"/>
      <c r="AB19" s="52" t="e">
        <f t="shared" si="6"/>
        <v>#DIV/0!</v>
      </c>
      <c r="AC19" s="51"/>
      <c r="AD19" s="51"/>
      <c r="AE19" s="52" t="e">
        <f t="shared" si="7"/>
        <v>#DIV/0!</v>
      </c>
      <c r="AF19" s="51"/>
      <c r="AG19" s="51"/>
      <c r="AH19" s="52" t="e">
        <f t="shared" si="8"/>
        <v>#DIV/0!</v>
      </c>
      <c r="AI19" s="51"/>
      <c r="AJ19" s="51"/>
      <c r="AK19" s="52" t="e">
        <f t="shared" si="9"/>
        <v>#DIV/0!</v>
      </c>
      <c r="AL19" s="13"/>
    </row>
    <row r="20" spans="1:38" ht="12.75" customHeight="1">
      <c r="A20" s="11">
        <v>15</v>
      </c>
      <c r="B20" s="76">
        <v>61.19</v>
      </c>
      <c r="C20" s="51"/>
      <c r="D20" s="52">
        <f t="shared" si="0"/>
        <v>0</v>
      </c>
      <c r="E20" s="71">
        <v>57.08</v>
      </c>
      <c r="F20" s="41"/>
      <c r="G20" s="52">
        <f t="shared" si="1"/>
        <v>0</v>
      </c>
      <c r="H20" s="71">
        <v>75.61</v>
      </c>
      <c r="I20" s="51"/>
      <c r="J20" s="52">
        <f t="shared" si="2"/>
        <v>0</v>
      </c>
      <c r="K20" s="51">
        <v>41.4</v>
      </c>
      <c r="L20" s="51"/>
      <c r="M20" s="52">
        <f t="shared" si="3"/>
        <v>0</v>
      </c>
      <c r="N20" s="51">
        <v>55.35</v>
      </c>
      <c r="O20" s="51"/>
      <c r="P20" s="52">
        <f t="shared" si="4"/>
        <v>0</v>
      </c>
      <c r="Q20" s="51">
        <v>42.26</v>
      </c>
      <c r="R20" s="51"/>
      <c r="S20" s="52">
        <f aca="true" t="shared" si="12" ref="S20:S30">R20/Q20</f>
        <v>0</v>
      </c>
      <c r="T20" s="51"/>
      <c r="U20" s="51"/>
      <c r="V20" s="52" t="e">
        <f t="shared" si="5"/>
        <v>#DIV/0!</v>
      </c>
      <c r="W20" s="51"/>
      <c r="X20" s="51"/>
      <c r="Y20" s="52" t="e">
        <f t="shared" si="11"/>
        <v>#DIV/0!</v>
      </c>
      <c r="Z20" s="51"/>
      <c r="AA20" s="51"/>
      <c r="AB20" s="52" t="e">
        <f t="shared" si="6"/>
        <v>#DIV/0!</v>
      </c>
      <c r="AC20" s="51"/>
      <c r="AD20" s="51"/>
      <c r="AE20" s="52" t="e">
        <f t="shared" si="7"/>
        <v>#DIV/0!</v>
      </c>
      <c r="AF20" s="51"/>
      <c r="AG20" s="51"/>
      <c r="AH20" s="52" t="e">
        <f t="shared" si="8"/>
        <v>#DIV/0!</v>
      </c>
      <c r="AI20" s="51"/>
      <c r="AJ20" s="51"/>
      <c r="AK20" s="52" t="e">
        <f t="shared" si="9"/>
        <v>#DIV/0!</v>
      </c>
      <c r="AL20" s="13"/>
    </row>
    <row r="21" spans="1:38" ht="12.75" customHeight="1">
      <c r="A21" s="11">
        <v>16</v>
      </c>
      <c r="B21" s="76">
        <v>89.95</v>
      </c>
      <c r="C21" s="51"/>
      <c r="D21" s="52">
        <f t="shared" si="0"/>
        <v>0</v>
      </c>
      <c r="E21" s="51">
        <v>44.76</v>
      </c>
      <c r="F21" s="51"/>
      <c r="G21" s="52">
        <f t="shared" si="1"/>
        <v>0</v>
      </c>
      <c r="H21" s="51">
        <v>69.87</v>
      </c>
      <c r="I21" s="51"/>
      <c r="J21" s="52">
        <f t="shared" si="2"/>
        <v>0</v>
      </c>
      <c r="K21" s="51">
        <v>35.95</v>
      </c>
      <c r="L21" s="51"/>
      <c r="M21" s="52">
        <f t="shared" si="3"/>
        <v>0</v>
      </c>
      <c r="N21" s="51">
        <v>35.66</v>
      </c>
      <c r="O21" s="51"/>
      <c r="P21" s="52">
        <f t="shared" si="4"/>
        <v>0</v>
      </c>
      <c r="Q21" s="51">
        <v>51.15</v>
      </c>
      <c r="R21" s="79"/>
      <c r="S21" s="52">
        <f t="shared" si="12"/>
        <v>0</v>
      </c>
      <c r="T21" s="51"/>
      <c r="U21" s="51"/>
      <c r="V21" s="52" t="e">
        <f t="shared" si="5"/>
        <v>#DIV/0!</v>
      </c>
      <c r="W21" s="51"/>
      <c r="X21" s="51"/>
      <c r="Y21" s="52" t="e">
        <f t="shared" si="11"/>
        <v>#DIV/0!</v>
      </c>
      <c r="Z21" s="51"/>
      <c r="AA21" s="79"/>
      <c r="AB21" s="52" t="e">
        <f t="shared" si="6"/>
        <v>#DIV/0!</v>
      </c>
      <c r="AC21" s="51"/>
      <c r="AD21" s="51"/>
      <c r="AE21" s="52" t="e">
        <f t="shared" si="7"/>
        <v>#DIV/0!</v>
      </c>
      <c r="AF21" s="51"/>
      <c r="AG21" s="51"/>
      <c r="AH21" s="52" t="e">
        <f t="shared" si="8"/>
        <v>#DIV/0!</v>
      </c>
      <c r="AI21" s="51"/>
      <c r="AJ21" s="51"/>
      <c r="AK21" s="52" t="e">
        <f t="shared" si="9"/>
        <v>#DIV/0!</v>
      </c>
      <c r="AL21" s="13"/>
    </row>
    <row r="22" spans="1:38" ht="12.75" customHeight="1">
      <c r="A22" s="11">
        <v>17</v>
      </c>
      <c r="B22" s="76">
        <v>97.08</v>
      </c>
      <c r="C22" s="51"/>
      <c r="D22" s="52">
        <f t="shared" si="0"/>
        <v>0</v>
      </c>
      <c r="E22" s="51">
        <v>41.29</v>
      </c>
      <c r="F22" s="51"/>
      <c r="G22" s="52">
        <f t="shared" si="1"/>
        <v>0</v>
      </c>
      <c r="H22" s="51">
        <v>64.4</v>
      </c>
      <c r="I22" s="51"/>
      <c r="J22" s="52">
        <f t="shared" si="2"/>
        <v>0</v>
      </c>
      <c r="K22" s="51">
        <v>45.39</v>
      </c>
      <c r="L22" s="51"/>
      <c r="M22" s="52">
        <f t="shared" si="3"/>
        <v>0</v>
      </c>
      <c r="N22" s="51">
        <v>24.72</v>
      </c>
      <c r="O22" s="51"/>
      <c r="P22" s="52">
        <f t="shared" si="4"/>
        <v>0</v>
      </c>
      <c r="Q22" s="51">
        <v>26.06</v>
      </c>
      <c r="R22" s="51"/>
      <c r="S22" s="52">
        <f t="shared" si="12"/>
        <v>0</v>
      </c>
      <c r="T22" s="51"/>
      <c r="U22" s="51"/>
      <c r="V22" s="52" t="e">
        <f t="shared" si="5"/>
        <v>#DIV/0!</v>
      </c>
      <c r="W22" s="51"/>
      <c r="X22" s="51"/>
      <c r="Y22" s="52" t="e">
        <f t="shared" si="11"/>
        <v>#DIV/0!</v>
      </c>
      <c r="Z22" s="51"/>
      <c r="AA22" s="51"/>
      <c r="AB22" s="52" t="e">
        <f t="shared" si="6"/>
        <v>#DIV/0!</v>
      </c>
      <c r="AC22" s="51"/>
      <c r="AD22" s="51"/>
      <c r="AE22" s="52" t="e">
        <f t="shared" si="7"/>
        <v>#DIV/0!</v>
      </c>
      <c r="AF22" s="51"/>
      <c r="AG22" s="51"/>
      <c r="AH22" s="52" t="e">
        <f t="shared" si="8"/>
        <v>#DIV/0!</v>
      </c>
      <c r="AI22" s="51"/>
      <c r="AJ22" s="51"/>
      <c r="AK22" s="52" t="e">
        <f t="shared" si="9"/>
        <v>#DIV/0!</v>
      </c>
      <c r="AL22" s="13"/>
    </row>
    <row r="23" spans="1:38" ht="12.75" customHeight="1">
      <c r="A23" s="11">
        <v>18</v>
      </c>
      <c r="B23" s="76">
        <v>68.09</v>
      </c>
      <c r="C23" s="72"/>
      <c r="D23" s="52">
        <f t="shared" si="0"/>
        <v>0</v>
      </c>
      <c r="E23" s="72">
        <v>42.65</v>
      </c>
      <c r="F23" s="51"/>
      <c r="G23" s="52">
        <f t="shared" si="1"/>
        <v>0</v>
      </c>
      <c r="H23" s="72">
        <v>39.62</v>
      </c>
      <c r="I23" s="51"/>
      <c r="J23" s="52">
        <f t="shared" si="2"/>
        <v>0</v>
      </c>
      <c r="K23" s="51">
        <v>47.16</v>
      </c>
      <c r="L23" s="51"/>
      <c r="M23" s="52">
        <f t="shared" si="3"/>
        <v>0</v>
      </c>
      <c r="N23" s="51">
        <v>39.85</v>
      </c>
      <c r="O23" s="51"/>
      <c r="P23" s="52">
        <f t="shared" si="4"/>
        <v>0</v>
      </c>
      <c r="Q23" s="51">
        <v>33.13</v>
      </c>
      <c r="R23" s="51"/>
      <c r="S23" s="52">
        <f t="shared" si="12"/>
        <v>0</v>
      </c>
      <c r="T23" s="51"/>
      <c r="U23" s="51"/>
      <c r="V23" s="52" t="e">
        <f t="shared" si="5"/>
        <v>#DIV/0!</v>
      </c>
      <c r="W23" s="51"/>
      <c r="X23" s="51"/>
      <c r="Y23" s="52" t="e">
        <f t="shared" si="11"/>
        <v>#DIV/0!</v>
      </c>
      <c r="Z23" s="51"/>
      <c r="AA23" s="51"/>
      <c r="AB23" s="52" t="e">
        <f t="shared" si="6"/>
        <v>#DIV/0!</v>
      </c>
      <c r="AC23" s="51"/>
      <c r="AD23" s="51"/>
      <c r="AE23" s="52" t="e">
        <f t="shared" si="7"/>
        <v>#DIV/0!</v>
      </c>
      <c r="AF23" s="51"/>
      <c r="AG23" s="51"/>
      <c r="AH23" s="52" t="e">
        <f t="shared" si="8"/>
        <v>#DIV/0!</v>
      </c>
      <c r="AI23" s="51"/>
      <c r="AJ23" s="51"/>
      <c r="AK23" s="52" t="e">
        <f t="shared" si="9"/>
        <v>#DIV/0!</v>
      </c>
      <c r="AL23" s="13"/>
    </row>
    <row r="24" spans="1:38" ht="12.75" customHeight="1">
      <c r="A24" s="11">
        <v>19</v>
      </c>
      <c r="B24" s="76">
        <v>46.74</v>
      </c>
      <c r="C24" s="72"/>
      <c r="D24" s="52">
        <f t="shared" si="0"/>
        <v>0</v>
      </c>
      <c r="E24" s="72">
        <v>66.42</v>
      </c>
      <c r="F24" s="51"/>
      <c r="G24" s="52">
        <f t="shared" si="1"/>
        <v>0</v>
      </c>
      <c r="H24" s="72">
        <v>51.49</v>
      </c>
      <c r="I24" s="51"/>
      <c r="J24" s="52">
        <f t="shared" si="2"/>
        <v>0</v>
      </c>
      <c r="K24" s="51">
        <v>51.46</v>
      </c>
      <c r="L24" s="51"/>
      <c r="M24" s="52">
        <f t="shared" si="3"/>
        <v>0</v>
      </c>
      <c r="N24" s="51">
        <v>25.38</v>
      </c>
      <c r="O24" s="51"/>
      <c r="P24" s="52">
        <f t="shared" si="4"/>
        <v>0</v>
      </c>
      <c r="Q24" s="51">
        <v>39.76</v>
      </c>
      <c r="R24" s="51"/>
      <c r="S24" s="52">
        <f t="shared" si="12"/>
        <v>0</v>
      </c>
      <c r="T24" s="51"/>
      <c r="U24" s="51"/>
      <c r="V24" s="52" t="e">
        <f t="shared" si="5"/>
        <v>#DIV/0!</v>
      </c>
      <c r="W24" s="51"/>
      <c r="X24" s="51"/>
      <c r="Y24" s="52" t="e">
        <f t="shared" si="11"/>
        <v>#DIV/0!</v>
      </c>
      <c r="Z24" s="51"/>
      <c r="AA24" s="51"/>
      <c r="AB24" s="52" t="e">
        <f t="shared" si="6"/>
        <v>#DIV/0!</v>
      </c>
      <c r="AC24" s="51"/>
      <c r="AD24" s="51"/>
      <c r="AE24" s="52" t="e">
        <f t="shared" si="7"/>
        <v>#DIV/0!</v>
      </c>
      <c r="AF24" s="51"/>
      <c r="AG24" s="51"/>
      <c r="AH24" s="52" t="e">
        <f t="shared" si="8"/>
        <v>#DIV/0!</v>
      </c>
      <c r="AI24" s="51"/>
      <c r="AJ24" s="51"/>
      <c r="AK24" s="52" t="e">
        <f t="shared" si="9"/>
        <v>#DIV/0!</v>
      </c>
      <c r="AL24" s="13"/>
    </row>
    <row r="25" spans="1:38" ht="12.75" customHeight="1">
      <c r="A25" s="11">
        <v>20</v>
      </c>
      <c r="B25" s="76">
        <v>49.36</v>
      </c>
      <c r="C25" s="72"/>
      <c r="D25" s="52">
        <f t="shared" si="0"/>
        <v>0</v>
      </c>
      <c r="E25" s="72">
        <v>82.55</v>
      </c>
      <c r="F25" s="51"/>
      <c r="G25" s="52">
        <f t="shared" si="1"/>
        <v>0</v>
      </c>
      <c r="H25" s="72">
        <v>20.99</v>
      </c>
      <c r="I25" s="51"/>
      <c r="J25" s="52">
        <f t="shared" si="2"/>
        <v>0</v>
      </c>
      <c r="K25" s="51">
        <v>47.02</v>
      </c>
      <c r="L25" s="51"/>
      <c r="M25" s="52">
        <f t="shared" si="3"/>
        <v>0</v>
      </c>
      <c r="N25" s="54">
        <v>27.11</v>
      </c>
      <c r="O25" s="51"/>
      <c r="P25" s="52">
        <f t="shared" si="4"/>
        <v>0</v>
      </c>
      <c r="Q25" s="51">
        <v>40.8</v>
      </c>
      <c r="R25" s="51"/>
      <c r="S25" s="52">
        <f t="shared" si="12"/>
        <v>0</v>
      </c>
      <c r="T25" s="51"/>
      <c r="U25" s="51"/>
      <c r="V25" s="52" t="e">
        <f t="shared" si="5"/>
        <v>#DIV/0!</v>
      </c>
      <c r="W25" s="51"/>
      <c r="X25" s="51"/>
      <c r="Y25" s="52" t="e">
        <f t="shared" si="11"/>
        <v>#DIV/0!</v>
      </c>
      <c r="Z25" s="51"/>
      <c r="AA25" s="51"/>
      <c r="AB25" s="52" t="e">
        <f t="shared" si="6"/>
        <v>#DIV/0!</v>
      </c>
      <c r="AC25" s="51"/>
      <c r="AD25" s="51"/>
      <c r="AE25" s="52" t="e">
        <f t="shared" si="7"/>
        <v>#DIV/0!</v>
      </c>
      <c r="AF25" s="51"/>
      <c r="AG25" s="51"/>
      <c r="AH25" s="52" t="e">
        <f t="shared" si="8"/>
        <v>#DIV/0!</v>
      </c>
      <c r="AI25" s="51"/>
      <c r="AJ25" s="51"/>
      <c r="AK25" s="52" t="e">
        <f t="shared" si="9"/>
        <v>#DIV/0!</v>
      </c>
      <c r="AL25" s="13"/>
    </row>
    <row r="26" spans="1:38" ht="12.75" customHeight="1">
      <c r="A26" s="11">
        <v>21</v>
      </c>
      <c r="B26" s="76">
        <v>56.96</v>
      </c>
      <c r="C26" s="72"/>
      <c r="D26" s="52">
        <f t="shared" si="0"/>
        <v>0</v>
      </c>
      <c r="E26" s="72">
        <v>97.06</v>
      </c>
      <c r="F26" s="51"/>
      <c r="G26" s="52">
        <f t="shared" si="1"/>
        <v>0</v>
      </c>
      <c r="H26" s="72">
        <v>20</v>
      </c>
      <c r="I26" s="51"/>
      <c r="J26" s="52">
        <f t="shared" si="2"/>
        <v>0</v>
      </c>
      <c r="K26" s="73">
        <v>56.07</v>
      </c>
      <c r="L26" s="51"/>
      <c r="M26" s="52">
        <f t="shared" si="3"/>
        <v>0</v>
      </c>
      <c r="N26" s="51">
        <v>34.82</v>
      </c>
      <c r="O26" s="51"/>
      <c r="P26" s="52">
        <f t="shared" si="4"/>
        <v>0</v>
      </c>
      <c r="Q26" s="73">
        <v>45.43</v>
      </c>
      <c r="R26" s="51"/>
      <c r="S26" s="52">
        <f t="shared" si="12"/>
        <v>0</v>
      </c>
      <c r="T26" s="73"/>
      <c r="U26" s="51"/>
      <c r="V26" s="52" t="e">
        <f t="shared" si="5"/>
        <v>#DIV/0!</v>
      </c>
      <c r="W26" s="73"/>
      <c r="X26" s="51"/>
      <c r="Y26" s="52" t="e">
        <f t="shared" si="11"/>
        <v>#DIV/0!</v>
      </c>
      <c r="Z26" s="73"/>
      <c r="AA26" s="51"/>
      <c r="AB26" s="52" t="e">
        <f t="shared" si="6"/>
        <v>#DIV/0!</v>
      </c>
      <c r="AC26" s="73"/>
      <c r="AD26" s="73"/>
      <c r="AE26" s="52" t="e">
        <f t="shared" si="7"/>
        <v>#DIV/0!</v>
      </c>
      <c r="AF26" s="73"/>
      <c r="AG26" s="73"/>
      <c r="AH26" s="52" t="e">
        <f t="shared" si="8"/>
        <v>#DIV/0!</v>
      </c>
      <c r="AI26" s="73"/>
      <c r="AJ26" s="51"/>
      <c r="AK26" s="52" t="e">
        <f t="shared" si="9"/>
        <v>#DIV/0!</v>
      </c>
      <c r="AL26" s="13"/>
    </row>
    <row r="27" spans="1:38" ht="12.75" customHeight="1">
      <c r="A27" s="11">
        <v>22</v>
      </c>
      <c r="B27" s="76">
        <v>66.78</v>
      </c>
      <c r="C27" s="72"/>
      <c r="D27" s="52">
        <f t="shared" si="0"/>
        <v>0</v>
      </c>
      <c r="E27" s="72">
        <v>85.46</v>
      </c>
      <c r="F27" s="51"/>
      <c r="G27" s="52">
        <f t="shared" si="1"/>
        <v>0</v>
      </c>
      <c r="H27" s="72">
        <v>21.49</v>
      </c>
      <c r="I27" s="51"/>
      <c r="J27" s="52">
        <f t="shared" si="2"/>
        <v>0</v>
      </c>
      <c r="K27" s="51">
        <v>47.84</v>
      </c>
      <c r="L27" s="51"/>
      <c r="M27" s="52">
        <f t="shared" si="3"/>
        <v>0</v>
      </c>
      <c r="N27" s="74">
        <v>57.63</v>
      </c>
      <c r="O27" s="51"/>
      <c r="P27" s="52">
        <f t="shared" si="4"/>
        <v>0</v>
      </c>
      <c r="Q27" s="51">
        <v>59.88</v>
      </c>
      <c r="R27" s="51"/>
      <c r="S27" s="52">
        <f t="shared" si="12"/>
        <v>0</v>
      </c>
      <c r="T27" s="51"/>
      <c r="U27" s="51"/>
      <c r="V27" s="52" t="e">
        <f t="shared" si="5"/>
        <v>#DIV/0!</v>
      </c>
      <c r="W27" s="51"/>
      <c r="X27" s="51"/>
      <c r="Y27" s="52" t="e">
        <f t="shared" si="11"/>
        <v>#DIV/0!</v>
      </c>
      <c r="Z27" s="51"/>
      <c r="AA27" s="51"/>
      <c r="AB27" s="52" t="e">
        <f t="shared" si="6"/>
        <v>#DIV/0!</v>
      </c>
      <c r="AC27" s="51"/>
      <c r="AD27" s="51"/>
      <c r="AE27" s="52" t="e">
        <f t="shared" si="7"/>
        <v>#DIV/0!</v>
      </c>
      <c r="AF27" s="51"/>
      <c r="AG27" s="51"/>
      <c r="AH27" s="52" t="e">
        <f t="shared" si="8"/>
        <v>#DIV/0!</v>
      </c>
      <c r="AI27" s="51"/>
      <c r="AJ27" s="51"/>
      <c r="AK27" s="52" t="e">
        <f t="shared" si="9"/>
        <v>#DIV/0!</v>
      </c>
      <c r="AL27" s="13"/>
    </row>
    <row r="28" spans="1:38" ht="12.75" customHeight="1">
      <c r="A28" s="11">
        <v>23</v>
      </c>
      <c r="B28" s="76">
        <v>67.5</v>
      </c>
      <c r="C28" s="72"/>
      <c r="D28" s="52">
        <f t="shared" si="0"/>
        <v>0</v>
      </c>
      <c r="E28" s="72">
        <v>89.7</v>
      </c>
      <c r="F28" s="51"/>
      <c r="G28" s="52">
        <f t="shared" si="1"/>
        <v>0</v>
      </c>
      <c r="H28" s="72">
        <v>37.82</v>
      </c>
      <c r="I28" s="51"/>
      <c r="J28" s="52">
        <f t="shared" si="2"/>
        <v>0</v>
      </c>
      <c r="K28" s="51">
        <v>49.73</v>
      </c>
      <c r="L28" s="51"/>
      <c r="M28" s="52">
        <f t="shared" si="3"/>
        <v>0</v>
      </c>
      <c r="N28" s="51">
        <v>47.92</v>
      </c>
      <c r="O28" s="51"/>
      <c r="P28" s="52">
        <f t="shared" si="4"/>
        <v>0</v>
      </c>
      <c r="Q28" s="51">
        <v>46.78</v>
      </c>
      <c r="R28" s="51"/>
      <c r="S28" s="52">
        <f t="shared" si="12"/>
        <v>0</v>
      </c>
      <c r="T28" s="51"/>
      <c r="U28" s="51"/>
      <c r="V28" s="52" t="e">
        <f t="shared" si="5"/>
        <v>#DIV/0!</v>
      </c>
      <c r="W28" s="51"/>
      <c r="X28" s="51"/>
      <c r="Y28" s="52" t="e">
        <f t="shared" si="11"/>
        <v>#DIV/0!</v>
      </c>
      <c r="Z28" s="51"/>
      <c r="AA28" s="51"/>
      <c r="AB28" s="52" t="e">
        <f t="shared" si="6"/>
        <v>#DIV/0!</v>
      </c>
      <c r="AC28" s="51"/>
      <c r="AD28" s="51"/>
      <c r="AE28" s="52" t="e">
        <f t="shared" si="7"/>
        <v>#DIV/0!</v>
      </c>
      <c r="AF28" s="51"/>
      <c r="AG28" s="51"/>
      <c r="AH28" s="52" t="e">
        <f t="shared" si="8"/>
        <v>#DIV/0!</v>
      </c>
      <c r="AI28" s="51"/>
      <c r="AJ28" s="51"/>
      <c r="AK28" s="52" t="e">
        <f t="shared" si="9"/>
        <v>#DIV/0!</v>
      </c>
      <c r="AL28" s="13"/>
    </row>
    <row r="29" spans="1:38" ht="12.75" customHeight="1">
      <c r="A29" s="11">
        <v>24</v>
      </c>
      <c r="B29" s="76">
        <v>25.17</v>
      </c>
      <c r="C29" s="72"/>
      <c r="D29" s="52">
        <f t="shared" si="0"/>
        <v>0</v>
      </c>
      <c r="E29" s="72">
        <v>100.37</v>
      </c>
      <c r="F29" s="51"/>
      <c r="G29" s="52">
        <f t="shared" si="1"/>
        <v>0</v>
      </c>
      <c r="H29" s="72">
        <v>36.17</v>
      </c>
      <c r="I29" s="51"/>
      <c r="J29" s="52">
        <f t="shared" si="2"/>
        <v>0</v>
      </c>
      <c r="K29" s="51">
        <v>62.11</v>
      </c>
      <c r="L29" s="51"/>
      <c r="M29" s="52">
        <f t="shared" si="3"/>
        <v>0</v>
      </c>
      <c r="N29" s="51">
        <v>52.93</v>
      </c>
      <c r="O29" s="51"/>
      <c r="P29" s="52">
        <f t="shared" si="4"/>
        <v>0</v>
      </c>
      <c r="Q29" s="51">
        <v>45.54</v>
      </c>
      <c r="R29" s="51"/>
      <c r="S29" s="52">
        <f t="shared" si="12"/>
        <v>0</v>
      </c>
      <c r="T29" s="51"/>
      <c r="U29" s="51"/>
      <c r="V29" s="52" t="e">
        <f t="shared" si="5"/>
        <v>#DIV/0!</v>
      </c>
      <c r="W29" s="51"/>
      <c r="X29" s="51"/>
      <c r="Y29" s="52" t="e">
        <f t="shared" si="11"/>
        <v>#DIV/0!</v>
      </c>
      <c r="Z29" s="51"/>
      <c r="AA29" s="51"/>
      <c r="AB29" s="52" t="e">
        <f t="shared" si="6"/>
        <v>#DIV/0!</v>
      </c>
      <c r="AC29" s="51"/>
      <c r="AD29" s="51"/>
      <c r="AE29" s="52" t="e">
        <f t="shared" si="7"/>
        <v>#DIV/0!</v>
      </c>
      <c r="AF29" s="51"/>
      <c r="AG29" s="51"/>
      <c r="AH29" s="52" t="e">
        <f t="shared" si="8"/>
        <v>#DIV/0!</v>
      </c>
      <c r="AI29" s="51"/>
      <c r="AJ29" s="51"/>
      <c r="AK29" s="52" t="e">
        <f t="shared" si="9"/>
        <v>#DIV/0!</v>
      </c>
      <c r="AL29" s="13"/>
    </row>
    <row r="30" spans="1:38" ht="12.75" customHeight="1">
      <c r="A30" s="11">
        <v>25</v>
      </c>
      <c r="B30" s="76">
        <v>36.74</v>
      </c>
      <c r="C30" s="72"/>
      <c r="D30" s="52">
        <f t="shared" si="0"/>
        <v>0</v>
      </c>
      <c r="E30" s="72">
        <v>63.02</v>
      </c>
      <c r="F30" s="54"/>
      <c r="G30" s="52">
        <f t="shared" si="1"/>
        <v>0</v>
      </c>
      <c r="H30" s="72">
        <v>27.62</v>
      </c>
      <c r="I30" s="51"/>
      <c r="J30" s="52">
        <f t="shared" si="2"/>
        <v>0</v>
      </c>
      <c r="K30" s="51">
        <v>48.8</v>
      </c>
      <c r="L30" s="51"/>
      <c r="M30" s="52">
        <f t="shared" si="3"/>
        <v>0</v>
      </c>
      <c r="N30" s="51">
        <v>60.58</v>
      </c>
      <c r="O30" s="51"/>
      <c r="P30" s="52">
        <f t="shared" si="4"/>
        <v>0</v>
      </c>
      <c r="Q30" s="51">
        <v>64.17</v>
      </c>
      <c r="R30" s="51"/>
      <c r="S30" s="52">
        <f t="shared" si="12"/>
        <v>0</v>
      </c>
      <c r="T30" s="51"/>
      <c r="U30" s="51"/>
      <c r="V30" s="52" t="e">
        <f t="shared" si="5"/>
        <v>#DIV/0!</v>
      </c>
      <c r="W30" s="51"/>
      <c r="X30" s="51"/>
      <c r="Y30" s="52" t="e">
        <f t="shared" si="11"/>
        <v>#DIV/0!</v>
      </c>
      <c r="Z30" s="51"/>
      <c r="AA30" s="51"/>
      <c r="AB30" s="52" t="e">
        <f t="shared" si="6"/>
        <v>#DIV/0!</v>
      </c>
      <c r="AC30" s="51"/>
      <c r="AD30" s="51"/>
      <c r="AE30" s="52" t="e">
        <f t="shared" si="7"/>
        <v>#DIV/0!</v>
      </c>
      <c r="AF30" s="51"/>
      <c r="AG30" s="51"/>
      <c r="AH30" s="52" t="e">
        <f t="shared" si="8"/>
        <v>#DIV/0!</v>
      </c>
      <c r="AI30" s="51"/>
      <c r="AJ30" s="51"/>
      <c r="AK30" s="52" t="e">
        <f t="shared" si="9"/>
        <v>#DIV/0!</v>
      </c>
      <c r="AL30" s="13"/>
    </row>
    <row r="31" spans="1:38" ht="12.75" customHeight="1">
      <c r="A31" s="11">
        <v>26</v>
      </c>
      <c r="B31" s="76">
        <v>39.9</v>
      </c>
      <c r="C31" s="51"/>
      <c r="D31" s="52">
        <f t="shared" si="0"/>
        <v>0</v>
      </c>
      <c r="E31" s="51">
        <v>65.78</v>
      </c>
      <c r="F31" s="54"/>
      <c r="G31" s="52">
        <f t="shared" si="1"/>
        <v>0</v>
      </c>
      <c r="H31" s="51">
        <v>25.42</v>
      </c>
      <c r="I31" s="51"/>
      <c r="J31" s="52">
        <f t="shared" si="2"/>
        <v>0</v>
      </c>
      <c r="K31" s="51">
        <v>25.82</v>
      </c>
      <c r="L31" s="51"/>
      <c r="M31" s="52">
        <f t="shared" si="3"/>
        <v>0</v>
      </c>
      <c r="N31" s="51">
        <v>51.42</v>
      </c>
      <c r="O31" s="51"/>
      <c r="P31" s="52">
        <f t="shared" si="4"/>
        <v>0</v>
      </c>
      <c r="Q31" s="51">
        <v>68.63</v>
      </c>
      <c r="R31" s="51"/>
      <c r="S31" s="52">
        <f>R31/Q31</f>
        <v>0</v>
      </c>
      <c r="T31" s="51"/>
      <c r="U31" s="51"/>
      <c r="V31" s="52" t="e">
        <f t="shared" si="5"/>
        <v>#DIV/0!</v>
      </c>
      <c r="W31" s="54"/>
      <c r="X31" s="51"/>
      <c r="Y31" s="52" t="e">
        <f t="shared" si="11"/>
        <v>#DIV/0!</v>
      </c>
      <c r="Z31" s="51"/>
      <c r="AA31" s="51"/>
      <c r="AB31" s="52" t="e">
        <f t="shared" si="6"/>
        <v>#DIV/0!</v>
      </c>
      <c r="AC31" s="51"/>
      <c r="AD31" s="51"/>
      <c r="AE31" s="52" t="e">
        <f t="shared" si="7"/>
        <v>#DIV/0!</v>
      </c>
      <c r="AF31" s="51"/>
      <c r="AG31" s="51"/>
      <c r="AH31" s="52" t="e">
        <f t="shared" si="8"/>
        <v>#DIV/0!</v>
      </c>
      <c r="AI31" s="51"/>
      <c r="AJ31" s="51"/>
      <c r="AK31" s="52" t="e">
        <f t="shared" si="9"/>
        <v>#DIV/0!</v>
      </c>
      <c r="AL31" s="13"/>
    </row>
    <row r="32" spans="1:38" ht="12.75" customHeight="1">
      <c r="A32" s="11">
        <v>27</v>
      </c>
      <c r="B32" s="76">
        <v>57.29</v>
      </c>
      <c r="C32" s="51"/>
      <c r="D32" s="52">
        <f t="shared" si="0"/>
        <v>0</v>
      </c>
      <c r="E32" s="72">
        <v>98.97</v>
      </c>
      <c r="F32" s="54"/>
      <c r="G32" s="52">
        <f t="shared" si="1"/>
        <v>0</v>
      </c>
      <c r="H32" s="72">
        <v>18.03</v>
      </c>
      <c r="I32" s="51"/>
      <c r="J32" s="52">
        <f t="shared" si="2"/>
        <v>0</v>
      </c>
      <c r="K32" s="51">
        <v>28.97</v>
      </c>
      <c r="L32" s="51"/>
      <c r="M32" s="52">
        <f t="shared" si="3"/>
        <v>0</v>
      </c>
      <c r="N32" s="51">
        <v>49.09</v>
      </c>
      <c r="O32" s="51"/>
      <c r="P32" s="52">
        <f t="shared" si="4"/>
        <v>0</v>
      </c>
      <c r="Q32" s="51">
        <v>27.6</v>
      </c>
      <c r="R32" s="51"/>
      <c r="S32" s="52">
        <f>R32/Q32</f>
        <v>0</v>
      </c>
      <c r="T32" s="54"/>
      <c r="U32" s="51"/>
      <c r="V32" s="52" t="e">
        <f t="shared" si="5"/>
        <v>#DIV/0!</v>
      </c>
      <c r="W32" s="76"/>
      <c r="X32" s="51"/>
      <c r="Y32" s="52" t="e">
        <f t="shared" si="11"/>
        <v>#DIV/0!</v>
      </c>
      <c r="Z32" s="51"/>
      <c r="AA32" s="51"/>
      <c r="AB32" s="52" t="e">
        <f t="shared" si="6"/>
        <v>#DIV/0!</v>
      </c>
      <c r="AC32" s="51"/>
      <c r="AD32" s="51"/>
      <c r="AE32" s="52" t="e">
        <f t="shared" si="7"/>
        <v>#DIV/0!</v>
      </c>
      <c r="AF32" s="51"/>
      <c r="AG32" s="51"/>
      <c r="AH32" s="52" t="e">
        <f t="shared" si="8"/>
        <v>#DIV/0!</v>
      </c>
      <c r="AI32" s="51"/>
      <c r="AJ32" s="51"/>
      <c r="AK32" s="52" t="e">
        <f t="shared" si="9"/>
        <v>#DIV/0!</v>
      </c>
      <c r="AL32" s="13"/>
    </row>
    <row r="33" spans="1:38" ht="12.75" customHeight="1">
      <c r="A33" s="11">
        <v>28</v>
      </c>
      <c r="B33" s="76">
        <v>28.15</v>
      </c>
      <c r="C33" s="51"/>
      <c r="D33" s="52">
        <f t="shared" si="0"/>
        <v>0</v>
      </c>
      <c r="E33" s="72">
        <v>48.18</v>
      </c>
      <c r="F33" s="54"/>
      <c r="G33" s="52">
        <f t="shared" si="1"/>
        <v>0</v>
      </c>
      <c r="H33" s="72">
        <v>33.85</v>
      </c>
      <c r="I33" s="51"/>
      <c r="J33" s="52">
        <f t="shared" si="2"/>
        <v>0</v>
      </c>
      <c r="K33" s="51">
        <v>37.43</v>
      </c>
      <c r="L33" s="51"/>
      <c r="M33" s="52">
        <f t="shared" si="3"/>
        <v>0</v>
      </c>
      <c r="N33" s="51">
        <v>34.21</v>
      </c>
      <c r="O33" s="51"/>
      <c r="P33" s="52">
        <f t="shared" si="4"/>
        <v>0</v>
      </c>
      <c r="Q33" s="51">
        <v>22.91</v>
      </c>
      <c r="R33" s="51"/>
      <c r="S33" s="52">
        <f>R33/Q33</f>
        <v>0</v>
      </c>
      <c r="T33" s="76"/>
      <c r="U33" s="51"/>
      <c r="V33" s="52" t="e">
        <f t="shared" si="5"/>
        <v>#DIV/0!</v>
      </c>
      <c r="W33" s="51"/>
      <c r="X33" s="51"/>
      <c r="Y33" s="52" t="e">
        <f t="shared" si="11"/>
        <v>#DIV/0!</v>
      </c>
      <c r="Z33" s="51"/>
      <c r="AA33" s="51"/>
      <c r="AB33" s="52" t="e">
        <f t="shared" si="6"/>
        <v>#DIV/0!</v>
      </c>
      <c r="AC33" s="51"/>
      <c r="AD33" s="51"/>
      <c r="AE33" s="52" t="e">
        <f t="shared" si="7"/>
        <v>#DIV/0!</v>
      </c>
      <c r="AF33" s="51"/>
      <c r="AG33" s="51"/>
      <c r="AH33" s="52" t="e">
        <f t="shared" si="8"/>
        <v>#DIV/0!</v>
      </c>
      <c r="AI33" s="51"/>
      <c r="AJ33" s="51"/>
      <c r="AK33" s="52" t="e">
        <f t="shared" si="9"/>
        <v>#DIV/0!</v>
      </c>
      <c r="AL33" s="13"/>
    </row>
    <row r="34" spans="1:38" ht="12.75" customHeight="1">
      <c r="A34" s="11">
        <v>29</v>
      </c>
      <c r="B34" s="76">
        <v>43.27</v>
      </c>
      <c r="C34" s="51"/>
      <c r="D34" s="52">
        <f t="shared" si="0"/>
        <v>0</v>
      </c>
      <c r="E34" s="56"/>
      <c r="F34" s="57"/>
      <c r="G34" s="58"/>
      <c r="H34" s="70">
        <v>49.72</v>
      </c>
      <c r="I34" s="51"/>
      <c r="J34" s="52">
        <f t="shared" si="2"/>
        <v>0</v>
      </c>
      <c r="K34" s="51">
        <v>36.6</v>
      </c>
      <c r="L34" s="51"/>
      <c r="M34" s="52">
        <f t="shared" si="3"/>
        <v>0</v>
      </c>
      <c r="N34" s="51">
        <v>15.77</v>
      </c>
      <c r="O34" s="51"/>
      <c r="P34" s="52">
        <f t="shared" si="4"/>
        <v>0</v>
      </c>
      <c r="Q34" s="51">
        <v>35.21</v>
      </c>
      <c r="R34" s="51"/>
      <c r="S34" s="52">
        <f>R34/Q34</f>
        <v>0</v>
      </c>
      <c r="T34" s="51"/>
      <c r="U34" s="51"/>
      <c r="V34" s="52" t="e">
        <f t="shared" si="5"/>
        <v>#DIV/0!</v>
      </c>
      <c r="W34" s="51"/>
      <c r="X34" s="51"/>
      <c r="Y34" s="52" t="e">
        <f t="shared" si="11"/>
        <v>#DIV/0!</v>
      </c>
      <c r="Z34" s="51"/>
      <c r="AA34" s="51"/>
      <c r="AB34" s="52" t="e">
        <f t="shared" si="6"/>
        <v>#DIV/0!</v>
      </c>
      <c r="AC34" s="51"/>
      <c r="AD34" s="51"/>
      <c r="AE34" s="52" t="e">
        <f t="shared" si="7"/>
        <v>#DIV/0!</v>
      </c>
      <c r="AF34" s="51"/>
      <c r="AG34" s="51"/>
      <c r="AH34" s="52" t="e">
        <f t="shared" si="8"/>
        <v>#DIV/0!</v>
      </c>
      <c r="AI34" s="51"/>
      <c r="AJ34" s="51"/>
      <c r="AK34" s="52" t="e">
        <f t="shared" si="9"/>
        <v>#DIV/0!</v>
      </c>
      <c r="AL34" s="13"/>
    </row>
    <row r="35" spans="1:38" ht="12.75" customHeight="1" thickBot="1">
      <c r="A35" s="11">
        <v>30</v>
      </c>
      <c r="B35" s="76">
        <v>71.59</v>
      </c>
      <c r="C35" s="51"/>
      <c r="D35" s="52">
        <f t="shared" si="0"/>
        <v>0</v>
      </c>
      <c r="E35" s="56"/>
      <c r="F35" s="57"/>
      <c r="G35" s="58"/>
      <c r="H35" s="70">
        <v>37.09</v>
      </c>
      <c r="I35" s="51"/>
      <c r="J35" s="52">
        <f t="shared" si="2"/>
        <v>0</v>
      </c>
      <c r="K35" s="51">
        <v>38.82</v>
      </c>
      <c r="L35" s="51"/>
      <c r="M35" s="52">
        <f t="shared" si="3"/>
        <v>0</v>
      </c>
      <c r="N35" s="51">
        <v>17.99</v>
      </c>
      <c r="O35" s="51"/>
      <c r="P35" s="52">
        <f t="shared" si="4"/>
        <v>0</v>
      </c>
      <c r="Q35" s="51">
        <v>30.21</v>
      </c>
      <c r="R35" s="51"/>
      <c r="S35" s="52">
        <f>R35/Q35</f>
        <v>0</v>
      </c>
      <c r="T35" s="51"/>
      <c r="U35" s="51"/>
      <c r="V35" s="52" t="e">
        <f t="shared" si="5"/>
        <v>#DIV/0!</v>
      </c>
      <c r="W35" s="51"/>
      <c r="X35" s="51"/>
      <c r="Y35" s="52" t="e">
        <f t="shared" si="11"/>
        <v>#DIV/0!</v>
      </c>
      <c r="Z35" s="51"/>
      <c r="AA35" s="51"/>
      <c r="AB35" s="52" t="e">
        <f t="shared" si="6"/>
        <v>#DIV/0!</v>
      </c>
      <c r="AC35" s="54"/>
      <c r="AD35" s="54"/>
      <c r="AE35" s="52" t="e">
        <f t="shared" si="7"/>
        <v>#DIV/0!</v>
      </c>
      <c r="AF35" s="51"/>
      <c r="AG35" s="51"/>
      <c r="AH35" s="52" t="e">
        <f t="shared" si="8"/>
        <v>#DIV/0!</v>
      </c>
      <c r="AI35" s="51"/>
      <c r="AJ35" s="51"/>
      <c r="AK35" s="52" t="e">
        <f t="shared" si="9"/>
        <v>#DIV/0!</v>
      </c>
      <c r="AL35" s="13"/>
    </row>
    <row r="36" spans="1:38" ht="12.75" customHeight="1" thickBot="1">
      <c r="A36" s="12">
        <v>31</v>
      </c>
      <c r="B36" s="77">
        <v>126.24</v>
      </c>
      <c r="C36" s="78"/>
      <c r="D36" s="52">
        <f t="shared" si="0"/>
        <v>0</v>
      </c>
      <c r="E36" s="59"/>
      <c r="F36" s="60"/>
      <c r="G36" s="61"/>
      <c r="H36" s="70">
        <v>25.06</v>
      </c>
      <c r="I36" s="78"/>
      <c r="J36" s="52">
        <f t="shared" si="2"/>
        <v>0</v>
      </c>
      <c r="K36" s="47"/>
      <c r="L36" s="62"/>
      <c r="M36" s="63"/>
      <c r="N36" s="51">
        <v>20.85</v>
      </c>
      <c r="O36" s="78"/>
      <c r="P36" s="52">
        <f t="shared" si="4"/>
        <v>0</v>
      </c>
      <c r="Q36" s="47"/>
      <c r="R36" s="62"/>
      <c r="S36" s="64"/>
      <c r="T36" s="51"/>
      <c r="U36" s="65"/>
      <c r="V36" s="52" t="e">
        <f t="shared" si="5"/>
        <v>#DIV/0!</v>
      </c>
      <c r="W36" s="51"/>
      <c r="X36" s="51"/>
      <c r="Y36" s="52" t="e">
        <f t="shared" si="11"/>
        <v>#DIV/0!</v>
      </c>
      <c r="Z36" s="47"/>
      <c r="AA36" s="66"/>
      <c r="AB36" s="67"/>
      <c r="AC36" s="77"/>
      <c r="AD36" s="78"/>
      <c r="AE36" s="52" t="e">
        <f t="shared" si="7"/>
        <v>#DIV/0!</v>
      </c>
      <c r="AF36" s="68"/>
      <c r="AG36" s="66"/>
      <c r="AH36" s="69"/>
      <c r="AI36" s="55"/>
      <c r="AJ36" s="51"/>
      <c r="AK36" s="52" t="e">
        <f t="shared" si="9"/>
        <v>#DIV/0!</v>
      </c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8"/>
      <c r="AA37" s="25"/>
      <c r="AB37" s="25"/>
      <c r="AC37" s="25"/>
      <c r="AD37" s="25"/>
      <c r="AE37" s="25"/>
      <c r="AF37" s="25"/>
      <c r="AG37" s="25"/>
      <c r="AH37" s="25"/>
      <c r="AI37" s="25"/>
      <c r="AJ37" s="50"/>
      <c r="AK37" s="50"/>
      <c r="AL37" s="7"/>
    </row>
    <row r="38" spans="1:37" ht="9.75" customHeight="1">
      <c r="A38" s="3" t="s">
        <v>18</v>
      </c>
      <c r="B38" s="43">
        <f>COUNTIF(B6:B36,"&gt;50")</f>
        <v>21</v>
      </c>
      <c r="C38" s="18"/>
      <c r="D38" s="18"/>
      <c r="E38" s="43">
        <f>COUNTIF(E6:E36,"&gt;50")</f>
        <v>19</v>
      </c>
      <c r="F38" s="18"/>
      <c r="G38" s="18"/>
      <c r="H38" s="43">
        <f>COUNTIF(H6:H36,"&gt;50")</f>
        <v>12</v>
      </c>
      <c r="I38" s="18"/>
      <c r="J38" s="18"/>
      <c r="K38" s="43">
        <f>COUNTIF(K6:K36,"&gt;50")</f>
        <v>8</v>
      </c>
      <c r="L38" s="18"/>
      <c r="M38" s="18"/>
      <c r="N38" s="43">
        <f>COUNTIF(N6:N36,"&gt;50")</f>
        <v>5</v>
      </c>
      <c r="O38" s="43"/>
      <c r="P38" s="43"/>
      <c r="Q38" s="43">
        <f>COUNTIF(Q6:Q36,"&gt;50")</f>
        <v>4</v>
      </c>
      <c r="R38" s="43"/>
      <c r="S38" s="43"/>
      <c r="T38" s="43">
        <f>COUNTIF(T6:T36,"&gt;50")</f>
        <v>0</v>
      </c>
      <c r="U38" s="43"/>
      <c r="V38" s="43"/>
      <c r="W38" s="43">
        <f>COUNTIF(W6:W36,"&gt;50")</f>
        <v>0</v>
      </c>
      <c r="X38" s="23"/>
      <c r="Y38" s="23"/>
      <c r="Z38" s="43">
        <f>COUNTIF(Z6:Z36,"&gt;50")</f>
        <v>0</v>
      </c>
      <c r="AA38" s="23"/>
      <c r="AB38" s="23"/>
      <c r="AC38" s="43">
        <f>COUNTIF(AC6:AC36,"&gt;50")</f>
        <v>0</v>
      </c>
      <c r="AD38" s="49"/>
      <c r="AE38" s="49"/>
      <c r="AF38" s="43">
        <f>COUNTIF(AF6:AF36,"&gt;50")</f>
        <v>0</v>
      </c>
      <c r="AG38" s="43"/>
      <c r="AH38" s="43"/>
      <c r="AI38" s="43">
        <f>COUNTIF(AI6:AI36,"&gt;50")</f>
        <v>0</v>
      </c>
      <c r="AJ38" s="43"/>
      <c r="AK38" s="43"/>
    </row>
    <row r="39" spans="1:37" ht="18.75" customHeight="1" thickBot="1">
      <c r="A39" s="3" t="s">
        <v>17</v>
      </c>
      <c r="B39" s="19">
        <f>((COUNT(B6:B36)/31))</f>
        <v>1</v>
      </c>
      <c r="C39" s="19">
        <f>((COUNT(C6:C36)/31))</f>
        <v>0</v>
      </c>
      <c r="D39" s="19"/>
      <c r="E39" s="19">
        <f>((COUNT(E6:E33)/28))</f>
        <v>1</v>
      </c>
      <c r="F39" s="19">
        <f>((COUNT(F6:F33)/28))</f>
        <v>0</v>
      </c>
      <c r="G39" s="19"/>
      <c r="H39" s="19">
        <f>((COUNT(H6:H36)/31))</f>
        <v>1</v>
      </c>
      <c r="I39" s="19">
        <f>((COUNT(I6:I36)/31))</f>
        <v>0</v>
      </c>
      <c r="J39" s="19"/>
      <c r="K39" s="19">
        <f>((COUNT(K6:K35)/30))</f>
        <v>1</v>
      </c>
      <c r="L39" s="19">
        <f>((COUNT(L6:L35)/30))</f>
        <v>0</v>
      </c>
      <c r="M39" s="19"/>
      <c r="N39" s="19">
        <f>((COUNT(N6:N36)/31))</f>
        <v>1</v>
      </c>
      <c r="O39" s="19">
        <f>((COUNT(O6:O36)/31))</f>
        <v>0</v>
      </c>
      <c r="P39" s="19"/>
      <c r="Q39" s="19">
        <f>((COUNT(Q6:Q35)/30))</f>
        <v>1</v>
      </c>
      <c r="R39" s="19">
        <f>((COUNT(R6:R35)/30))</f>
        <v>0</v>
      </c>
      <c r="S39" s="19"/>
      <c r="T39" s="19">
        <f>((COUNT(T6:T36)/31))</f>
        <v>0</v>
      </c>
      <c r="U39" s="19">
        <f>((COUNT(U6:U36)/31))</f>
        <v>0</v>
      </c>
      <c r="V39" s="19"/>
      <c r="W39" s="19">
        <f>((COUNT(W6:W36)/31))</f>
        <v>0</v>
      </c>
      <c r="X39" s="19">
        <f>((COUNT(X6:X36)/31))</f>
        <v>0</v>
      </c>
      <c r="Y39" s="19"/>
      <c r="Z39" s="19">
        <f>((COUNT(Z6:Z35)/30))</f>
        <v>0</v>
      </c>
      <c r="AA39" s="19">
        <f>((COUNT(AA6:AA35)/30))</f>
        <v>0</v>
      </c>
      <c r="AB39" s="19"/>
      <c r="AC39" s="19">
        <f>((COUNT(AC6:AC36)/31))</f>
        <v>0</v>
      </c>
      <c r="AD39" s="19">
        <f>((COUNT(AD6:AD36)/31))</f>
        <v>0</v>
      </c>
      <c r="AE39" s="19"/>
      <c r="AF39" s="19">
        <f>((COUNT(AF6:AF35)/30))</f>
        <v>0</v>
      </c>
      <c r="AG39" s="19">
        <f>((COUNT(AG6:AG35)/30))</f>
        <v>0</v>
      </c>
      <c r="AH39" s="19"/>
      <c r="AI39" s="19">
        <f>((COUNT(AI6:AI36)/31))</f>
        <v>0</v>
      </c>
      <c r="AJ39" s="19">
        <f>((COUNT(AJ6:AJ36)/31))</f>
        <v>0</v>
      </c>
      <c r="AK39" s="44"/>
    </row>
    <row r="40" spans="1:37" ht="13.5" thickBot="1">
      <c r="A40" s="5" t="s">
        <v>15</v>
      </c>
      <c r="B40" s="21">
        <f>MAX(B6:B36)</f>
        <v>126.24</v>
      </c>
      <c r="C40" s="21">
        <f>MAX(C6:C36)</f>
        <v>0</v>
      </c>
      <c r="D40" s="20"/>
      <c r="E40" s="21">
        <f>MAX(E6:E33)</f>
        <v>122.89</v>
      </c>
      <c r="F40" s="21">
        <f>MAX(F6:F33)</f>
        <v>0</v>
      </c>
      <c r="G40" s="20"/>
      <c r="H40" s="21">
        <f>MAX(H6:H36)</f>
        <v>75.83</v>
      </c>
      <c r="I40" s="21">
        <f>MAX(I6:I36)</f>
        <v>0</v>
      </c>
      <c r="J40" s="20"/>
      <c r="K40" s="21">
        <f>MAX(K6:K35)</f>
        <v>65.92</v>
      </c>
      <c r="L40" s="21">
        <f>MAX(L6:L36)</f>
        <v>0</v>
      </c>
      <c r="M40" s="20"/>
      <c r="N40" s="21">
        <f>MAX(N6:N36)</f>
        <v>60.58</v>
      </c>
      <c r="O40" s="21">
        <f>MAX(O6:O36)</f>
        <v>0</v>
      </c>
      <c r="P40" s="21"/>
      <c r="Q40" s="21">
        <f>MAX(Q6:Q36)</f>
        <v>68.63</v>
      </c>
      <c r="R40" s="21">
        <f>MAX(R6:R36)</f>
        <v>0</v>
      </c>
      <c r="S40" s="21"/>
      <c r="T40" s="21">
        <f>MAX(T6:T36)</f>
        <v>0</v>
      </c>
      <c r="U40" s="21">
        <f>MAX(U6:U36)</f>
        <v>0</v>
      </c>
      <c r="V40" s="21"/>
      <c r="W40" s="21">
        <f>MAX(W6:W36)</f>
        <v>0</v>
      </c>
      <c r="X40" s="21">
        <f>MAX(X6:X36)</f>
        <v>0</v>
      </c>
      <c r="Y40" s="21"/>
      <c r="Z40" s="21">
        <f>MAX(Z6:Z36)</f>
        <v>0</v>
      </c>
      <c r="AA40" s="21">
        <f>MAX(AA6:AA36)</f>
        <v>0</v>
      </c>
      <c r="AB40" s="21"/>
      <c r="AC40" s="21">
        <f>MAX(AC6:AC36)</f>
        <v>0</v>
      </c>
      <c r="AD40" s="21">
        <f>MAX(AD6:AD36)</f>
        <v>0</v>
      </c>
      <c r="AE40" s="21"/>
      <c r="AF40" s="21">
        <f>MAX(AF6:AF36)</f>
        <v>0</v>
      </c>
      <c r="AG40" s="21">
        <f>MAX(AG6:AG36)</f>
        <v>0</v>
      </c>
      <c r="AH40" s="21"/>
      <c r="AI40" s="21">
        <f>MAX(AI6:AI36)</f>
        <v>0</v>
      </c>
      <c r="AJ40" s="21">
        <f>MAX(AJ6:AJ36)</f>
        <v>0</v>
      </c>
      <c r="AK40" s="22"/>
    </row>
    <row r="41" spans="1:37" ht="13.5" thickBot="1">
      <c r="A41" s="5" t="s">
        <v>16</v>
      </c>
      <c r="B41" s="21">
        <f>MIN(B6:B36)</f>
        <v>25.17</v>
      </c>
      <c r="C41" s="21">
        <f>MIN(C6:C36)</f>
        <v>0</v>
      </c>
      <c r="D41" s="20"/>
      <c r="E41" s="21">
        <f>MIN(E6:E33)</f>
        <v>41.29</v>
      </c>
      <c r="F41" s="21">
        <f>MIN(F6:F33)</f>
        <v>0</v>
      </c>
      <c r="G41" s="20"/>
      <c r="H41" s="21">
        <f>MIN(H6:H36)</f>
        <v>18.03</v>
      </c>
      <c r="I41" s="21">
        <f>MIN(I6:I36)</f>
        <v>0</v>
      </c>
      <c r="J41" s="20"/>
      <c r="K41" s="21">
        <f>MIN(K6:K35)</f>
        <v>25.82</v>
      </c>
      <c r="L41" s="21">
        <f>MIN(L6:L36)</f>
        <v>0</v>
      </c>
      <c r="M41" s="20"/>
      <c r="N41" s="21">
        <f>MIN(N6:N36)</f>
        <v>15.77</v>
      </c>
      <c r="O41" s="21">
        <f>MIN(O6:O36)</f>
        <v>0</v>
      </c>
      <c r="P41" s="21"/>
      <c r="Q41" s="21">
        <f>MIN(Q6:Q36)</f>
        <v>22.22</v>
      </c>
      <c r="R41" s="21">
        <f>MIN(R6:R36)</f>
        <v>0</v>
      </c>
      <c r="S41" s="21"/>
      <c r="T41" s="21">
        <f>MIN(T6:T36)</f>
        <v>0</v>
      </c>
      <c r="U41" s="21">
        <f>MIN(U6:U36)</f>
        <v>0</v>
      </c>
      <c r="V41" s="21"/>
      <c r="W41" s="21">
        <f>MIN(W6:W36)</f>
        <v>0</v>
      </c>
      <c r="X41" s="21">
        <f>MIN(X6:X36)</f>
        <v>0</v>
      </c>
      <c r="Y41" s="21"/>
      <c r="Z41" s="21">
        <f>MIN(Z6:Z36)</f>
        <v>0</v>
      </c>
      <c r="AA41" s="21">
        <f>MIN(AA6:AA36)</f>
        <v>0</v>
      </c>
      <c r="AB41" s="21"/>
      <c r="AC41" s="21">
        <f>MIN(AC6:AC36)</f>
        <v>0</v>
      </c>
      <c r="AD41" s="21">
        <f>MIN(AD6:AD36)</f>
        <v>0</v>
      </c>
      <c r="AE41" s="21"/>
      <c r="AF41" s="21">
        <f>MIN(AF6:AF36)</f>
        <v>0</v>
      </c>
      <c r="AG41" s="21">
        <f>MIN(AG6:AG36)</f>
        <v>0</v>
      </c>
      <c r="AH41" s="21"/>
      <c r="AI41" s="21">
        <f>MIN(AI6:AI36)</f>
        <v>0</v>
      </c>
      <c r="AJ41" s="21">
        <f>MIN(AJ6:AJ36)</f>
        <v>0</v>
      </c>
      <c r="AK41" s="22"/>
    </row>
    <row r="42" spans="1:37" ht="13.5" thickBot="1">
      <c r="A42" s="5" t="s">
        <v>13</v>
      </c>
      <c r="B42" s="21">
        <f>AVERAGE(B6:B36)</f>
        <v>63.83</v>
      </c>
      <c r="C42" s="21" t="e">
        <f>AVERAGE(C6:C36)</f>
        <v>#DIV/0!</v>
      </c>
      <c r="D42" s="20"/>
      <c r="E42" s="21">
        <f>AVERAGE(E6:E33)</f>
        <v>67.5425</v>
      </c>
      <c r="F42" s="21" t="e">
        <f>AVERAGE(F6:F33)</f>
        <v>#DIV/0!</v>
      </c>
      <c r="G42" s="20"/>
      <c r="H42" s="21">
        <f>AVERAGE(H6:H36)</f>
        <v>45.01709677419354</v>
      </c>
      <c r="I42" s="21" t="e">
        <f>AVERAGE(I6:I36)</f>
        <v>#DIV/0!</v>
      </c>
      <c r="J42" s="20"/>
      <c r="K42" s="21">
        <f>AVERAGE(K6:K35)</f>
        <v>45.288999999999994</v>
      </c>
      <c r="L42" s="21" t="e">
        <f>AVERAGE(L6:L36)</f>
        <v>#DIV/0!</v>
      </c>
      <c r="M42" s="20"/>
      <c r="N42" s="21">
        <f>AVERAGE(N6:N36)</f>
        <v>36.21032258064516</v>
      </c>
      <c r="O42" s="21" t="e">
        <f>AVERAGE(O6:O36)</f>
        <v>#DIV/0!</v>
      </c>
      <c r="P42" s="21"/>
      <c r="Q42" s="21">
        <f>AVERAGE(Q6:Q36)</f>
        <v>38.94933333333333</v>
      </c>
      <c r="R42" s="21" t="e">
        <f>AVERAGE(R6:R36)</f>
        <v>#DIV/0!</v>
      </c>
      <c r="S42" s="21"/>
      <c r="T42" s="21" t="e">
        <f>AVERAGE(T6:T36)</f>
        <v>#DIV/0!</v>
      </c>
      <c r="U42" s="21" t="e">
        <f>AVERAGE(U6:U36)</f>
        <v>#DIV/0!</v>
      </c>
      <c r="V42" s="21"/>
      <c r="W42" s="21" t="e">
        <f>AVERAGE(W6:W36)</f>
        <v>#DIV/0!</v>
      </c>
      <c r="X42" s="21" t="e">
        <f>AVERAGE(X6:X36)</f>
        <v>#DIV/0!</v>
      </c>
      <c r="Y42" s="21"/>
      <c r="Z42" s="21" t="e">
        <f>AVERAGE(Z6:Z36)</f>
        <v>#DIV/0!</v>
      </c>
      <c r="AA42" s="21" t="e">
        <f>AVERAGE(AA6:AA36)</f>
        <v>#DIV/0!</v>
      </c>
      <c r="AB42" s="21"/>
      <c r="AC42" s="21" t="e">
        <f>AVERAGE(AC6:AC36)</f>
        <v>#DIV/0!</v>
      </c>
      <c r="AD42" s="21" t="e">
        <f>AVERAGE(AD6:AD36)</f>
        <v>#DIV/0!</v>
      </c>
      <c r="AE42" s="21"/>
      <c r="AF42" s="21" t="e">
        <f>AVERAGE(AF6:AF36)</f>
        <v>#DIV/0!</v>
      </c>
      <c r="AG42" s="21" t="e">
        <f>AVERAGE(AG6:AG36)</f>
        <v>#DIV/0!</v>
      </c>
      <c r="AH42" s="21"/>
      <c r="AI42" s="21" t="e">
        <f>AVERAGE(AI6:AI36)</f>
        <v>#DIV/0!</v>
      </c>
      <c r="AJ42" s="21" t="e">
        <f>AVERAGE(AJ6:AJ36)</f>
        <v>#DIV/0!</v>
      </c>
      <c r="AK42" s="22"/>
    </row>
    <row r="43" spans="1:37" ht="13.5" thickBot="1">
      <c r="A43" s="5" t="s">
        <v>22</v>
      </c>
      <c r="B43" s="99"/>
      <c r="C43" s="100"/>
      <c r="D43" s="33">
        <f>AVERAGE(D6:D36)</f>
        <v>0</v>
      </c>
      <c r="E43" s="99"/>
      <c r="F43" s="99"/>
      <c r="G43" s="33">
        <f>AVERAGE(G6:G36)</f>
        <v>0</v>
      </c>
      <c r="H43" s="99"/>
      <c r="I43" s="99"/>
      <c r="J43" s="33">
        <f>AVERAGE(J6:J36)</f>
        <v>0</v>
      </c>
      <c r="K43" s="99"/>
      <c r="L43" s="99"/>
      <c r="M43" s="33">
        <f>AVERAGE(M6:M35)</f>
        <v>0</v>
      </c>
      <c r="N43" s="99"/>
      <c r="O43" s="99"/>
      <c r="P43" s="33">
        <f>AVERAGE(P6:P36)</f>
        <v>0</v>
      </c>
      <c r="Q43" s="99"/>
      <c r="R43" s="100"/>
      <c r="S43" s="40">
        <f>AVERAGE(S6:S35)</f>
        <v>0</v>
      </c>
      <c r="T43" s="81"/>
      <c r="U43" s="82"/>
      <c r="V43" s="40" t="e">
        <f>AVERAGE(V6:V36)</f>
        <v>#DIV/0!</v>
      </c>
      <c r="W43" s="80"/>
      <c r="X43" s="80"/>
      <c r="Y43" s="40" t="e">
        <f>AVERAGE(Y6:Y36)</f>
        <v>#DIV/0!</v>
      </c>
      <c r="Z43" s="80"/>
      <c r="AA43" s="80"/>
      <c r="AB43" s="40" t="e">
        <f>AVERAGE(AB6:AB36)</f>
        <v>#DIV/0!</v>
      </c>
      <c r="AC43" s="80"/>
      <c r="AD43" s="80"/>
      <c r="AE43" s="42" t="e">
        <f>AVERAGE(AE6:AE36)</f>
        <v>#DIV/0!</v>
      </c>
      <c r="AF43" s="80"/>
      <c r="AG43" s="80"/>
      <c r="AH43" s="42" t="e">
        <f>AVERAGE(AH6:AH36)</f>
        <v>#DIV/0!</v>
      </c>
      <c r="AI43" s="80"/>
      <c r="AJ43" s="80"/>
      <c r="AK43" s="42" t="e">
        <f>AVERAGE(AK6:AK36)</f>
        <v>#DIV/0!</v>
      </c>
    </row>
    <row r="44" spans="1:37" ht="13.5" thickBot="1">
      <c r="A44" s="5" t="s">
        <v>22</v>
      </c>
      <c r="B44" s="95" t="e">
        <f>AVERAGE(B43:AK43)</f>
        <v>#DIV/0!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8"/>
    </row>
    <row r="45" spans="1:19" ht="20.25" customHeight="1" thickBot="1">
      <c r="A45" s="6" t="s">
        <v>19</v>
      </c>
      <c r="B45" s="53">
        <f>SUM(B38:AK38)</f>
        <v>69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H3:I3"/>
    <mergeCell ref="Z3:AA3"/>
    <mergeCell ref="AC4:AD4"/>
    <mergeCell ref="N3:O3"/>
    <mergeCell ref="N4:O4"/>
    <mergeCell ref="K3:L3"/>
    <mergeCell ref="AF3:AG3"/>
    <mergeCell ref="AF4:AG4"/>
    <mergeCell ref="W3:X3"/>
    <mergeCell ref="W4:X4"/>
    <mergeCell ref="B3:C3"/>
    <mergeCell ref="B4:C4"/>
    <mergeCell ref="E3:F3"/>
    <mergeCell ref="E4:F4"/>
    <mergeCell ref="AF43:AG43"/>
    <mergeCell ref="AI43:AJ43"/>
    <mergeCell ref="T43:U43"/>
    <mergeCell ref="W43:X43"/>
    <mergeCell ref="Z43:AA43"/>
    <mergeCell ref="AC43:AD43"/>
  </mergeCells>
  <conditionalFormatting sqref="E6:E33 B6:B36 H6:H36 K6:K35 N6:N36 Q6:Q35 T6:T36 W6:X36 Z6:Z35 AC6:AD36 AF6:AG35 AI6:AJ36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68" r:id="rId1"/>
  <headerFooter alignWithMargins="0">
    <oddHeader>&amp;C&amp;"Arial,Grassetto"&amp;14
                      REPORT 2007     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albertina.buongarzon</cp:lastModifiedBy>
  <cp:lastPrinted>2006-06-09T09:42:04Z</cp:lastPrinted>
  <dcterms:created xsi:type="dcterms:W3CDTF">2003-12-04T08:23:48Z</dcterms:created>
  <dcterms:modified xsi:type="dcterms:W3CDTF">2007-07-09T10:18:58Z</dcterms:modified>
  <cp:category/>
  <cp:version/>
  <cp:contentType/>
  <cp:contentStatus/>
</cp:coreProperties>
</file>