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2120" windowHeight="7965" firstSheet="2" activeTab="4"/>
  </bookViews>
  <sheets>
    <sheet name="CIVITANOVA dati" sheetId="1" r:id="rId1"/>
    <sheet name="civ grafico 03 2005" sheetId="2" r:id="rId2"/>
    <sheet name="civ grafico 04 2005" sheetId="3" r:id="rId3"/>
    <sheet name="civ grafico 05 2005" sheetId="4" r:id="rId4"/>
    <sheet name="confronto" sheetId="5" r:id="rId5"/>
  </sheets>
  <externalReferences>
    <externalReference r:id="rId8"/>
  </externalReferences>
  <definedNames>
    <definedName name="_xlnm.Print_Area" localSheetId="0">'CIVITANOVA dati'!$A$1:$M$44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<sst xmlns="http://schemas.openxmlformats.org/spreadsheetml/2006/main" count="36" uniqueCount="25">
  <si>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</si>
  <si>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</si>
  <si>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</si>
  <si>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</si>
  <si>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</si>
  <si>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</si>
  <si>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</si>
  <si>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</si>
  <si>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</si>
  <si>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</si>
  <si>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</si>
  <si>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</si>
  <si>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</si>
  <si>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</si>
  <si>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</si>
  <si>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</si>
  <si>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</si>
  <si>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</si>
  <si>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</si>
  <si>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</si>
  <si>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</si>
  <si>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</si>
  <si>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</si>
  <si>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</si>
  <si>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Civitanova Marche - Loc. S.Marone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</si>
</sst>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dati'!$D$5:$D$35</c:f>
              <c:numCache>
                <c:ptCount val="31"/>
                <c:pt idx="2">
                  <c:v>64</c:v>
                </c:pt>
                <c:pt idx="3">
                  <c:v>68</c:v>
                </c:pt>
                <c:pt idx="4">
                  <c:v>68</c:v>
                </c:pt>
                <c:pt idx="5">
                  <c:v>47</c:v>
                </c:pt>
                <c:pt idx="6">
                  <c:v>39</c:v>
                </c:pt>
                <c:pt idx="7">
                  <c:v>57</c:v>
                </c:pt>
                <c:pt idx="8">
                  <c:v>46</c:v>
                </c:pt>
                <c:pt idx="9">
                  <c:v>32</c:v>
                </c:pt>
                <c:pt idx="10">
                  <c:v>24</c:v>
                </c:pt>
                <c:pt idx="11">
                  <c:v>27</c:v>
                </c:pt>
                <c:pt idx="12">
                  <c:v>31</c:v>
                </c:pt>
                <c:pt idx="13">
                  <c:v>39</c:v>
                </c:pt>
                <c:pt idx="14">
                  <c:v>53</c:v>
                </c:pt>
                <c:pt idx="15">
                  <c:v>78</c:v>
                </c:pt>
                <c:pt idx="16">
                  <c:v>78</c:v>
                </c:pt>
                <c:pt idx="17">
                  <c:v>70</c:v>
                </c:pt>
                <c:pt idx="18">
                  <c:v>62</c:v>
                </c:pt>
                <c:pt idx="19">
                  <c:v>34</c:v>
                </c:pt>
                <c:pt idx="20">
                  <c:v>42</c:v>
                </c:pt>
                <c:pt idx="21">
                  <c:v>55</c:v>
                </c:pt>
                <c:pt idx="22">
                  <c:v>70</c:v>
                </c:pt>
                <c:pt idx="23">
                  <c:v>85</c:v>
                </c:pt>
                <c:pt idx="24">
                  <c:v>63</c:v>
                </c:pt>
                <c:pt idx="25">
                  <c:v>53</c:v>
                </c:pt>
                <c:pt idx="26">
                  <c:v>58</c:v>
                </c:pt>
                <c:pt idx="27">
                  <c:v>27</c:v>
                </c:pt>
                <c:pt idx="28">
                  <c:v>45</c:v>
                </c:pt>
                <c:pt idx="29">
                  <c:v>57</c:v>
                </c:pt>
                <c:pt idx="3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6794395"/>
        <c:axId val="53475684"/>
      </c:lineChart>
      <c:catAx>
        <c:axId val="3679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75684"/>
        <c:crosses val="autoZero"/>
        <c:auto val="1"/>
        <c:lblOffset val="100"/>
        <c:noMultiLvlLbl val="0"/>
      </c:catAx>
      <c:valAx>
        <c:axId val="5347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9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dati'!$E$5:$E$34</c:f>
              <c:numCache>
                <c:ptCount val="30"/>
                <c:pt idx="0">
                  <c:v>41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56</c:v>
                </c:pt>
                <c:pt idx="5">
                  <c:v>46</c:v>
                </c:pt>
                <c:pt idx="6">
                  <c:v>57</c:v>
                </c:pt>
                <c:pt idx="7">
                  <c:v>50</c:v>
                </c:pt>
                <c:pt idx="8">
                  <c:v>46</c:v>
                </c:pt>
                <c:pt idx="9">
                  <c:v>19</c:v>
                </c:pt>
                <c:pt idx="20">
                  <c:v>14</c:v>
                </c:pt>
                <c:pt idx="21">
                  <c:v>22</c:v>
                </c:pt>
                <c:pt idx="22">
                  <c:v>25</c:v>
                </c:pt>
                <c:pt idx="23">
                  <c:v>24</c:v>
                </c:pt>
                <c:pt idx="24">
                  <c:v>28</c:v>
                </c:pt>
                <c:pt idx="25">
                  <c:v>10</c:v>
                </c:pt>
                <c:pt idx="26">
                  <c:v>18</c:v>
                </c:pt>
                <c:pt idx="27">
                  <c:v>19</c:v>
                </c:pt>
                <c:pt idx="28">
                  <c:v>25</c:v>
                </c:pt>
                <c:pt idx="2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1715397"/>
        <c:axId val="56852350"/>
      </c:lineChart>
      <c:catAx>
        <c:axId val="61715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52350"/>
        <c:crosses val="autoZero"/>
        <c:auto val="1"/>
        <c:lblOffset val="100"/>
        <c:noMultiLvlLbl val="0"/>
      </c:catAx>
      <c:valAx>
        <c:axId val="56852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15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6694351"/>
        <c:axId val="26987000"/>
      </c:lineChart>
      <c:catAx>
        <c:axId val="26694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87000"/>
        <c:crosses val="autoZero"/>
        <c:auto val="1"/>
        <c:lblOffset val="100"/>
        <c:noMultiLvlLbl val="0"/>
      </c:catAx>
      <c:valAx>
        <c:axId val="2698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94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[Macerata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PM10_Civ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v>PM10_MC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marker val="1"/>
        <c:axId val="53032761"/>
        <c:axId val="22295250"/>
      </c:lineChart>
      <c:catAx>
        <c:axId val="53032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95250"/>
        <c:crosses val="autoZero"/>
        <c:auto val="1"/>
        <c:lblOffset val="100"/>
        <c:noMultiLvlLbl val="0"/>
      </c:catAx>
      <c:valAx>
        <c:axId val="2229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032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pammcdc1\Saria\Ranzugl\Documenti\PM10\dati%20x%20regione\pm10%20macerat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MC"/>
      <sheetName val="mc grafico 01 2005"/>
      <sheetName val="mc grafico 02 2005 "/>
      <sheetName val="mc grafico 03  2005"/>
      <sheetName val="mc grafico 04  2005"/>
      <sheetName val="mc grafico 05 2005"/>
    </sheetNames>
    <sheetDataSet>
      <sheetData sheetId="0">
        <row r="5">
          <cell r="F5">
            <v>18.27782290820439</v>
          </cell>
          <cell r="O5">
            <v>40</v>
          </cell>
          <cell r="P5">
            <v>50</v>
          </cell>
        </row>
        <row r="6">
          <cell r="F6">
            <v>32.699775189045944</v>
          </cell>
          <cell r="O6">
            <v>40</v>
          </cell>
          <cell r="P6">
            <v>50</v>
          </cell>
        </row>
        <row r="7">
          <cell r="F7">
            <v>32.7198364008178</v>
          </cell>
          <cell r="O7">
            <v>40</v>
          </cell>
          <cell r="P7">
            <v>50</v>
          </cell>
        </row>
        <row r="8">
          <cell r="F8">
            <v>42.9360049069718</v>
          </cell>
          <cell r="O8">
            <v>40</v>
          </cell>
          <cell r="P8">
            <v>50</v>
          </cell>
        </row>
        <row r="9">
          <cell r="F9">
            <v>24.21307506053282</v>
          </cell>
          <cell r="O9">
            <v>40</v>
          </cell>
          <cell r="P9">
            <v>50</v>
          </cell>
        </row>
        <row r="10">
          <cell r="F10">
            <v>28.08425275827507</v>
          </cell>
          <cell r="O10">
            <v>40</v>
          </cell>
          <cell r="P10">
            <v>50</v>
          </cell>
        </row>
        <row r="11">
          <cell r="F11">
            <v>24.316109422492534</v>
          </cell>
          <cell r="O11">
            <v>40</v>
          </cell>
          <cell r="P11">
            <v>50</v>
          </cell>
        </row>
        <row r="12">
          <cell r="F12">
            <v>24.360535931790633</v>
          </cell>
          <cell r="O12">
            <v>40</v>
          </cell>
          <cell r="P12">
            <v>50</v>
          </cell>
        </row>
        <row r="13">
          <cell r="F13">
            <v>36.54080389768567</v>
          </cell>
          <cell r="O13">
            <v>40</v>
          </cell>
          <cell r="P13">
            <v>50</v>
          </cell>
        </row>
        <row r="14">
          <cell r="F14">
            <v>44.0528634361235</v>
          </cell>
          <cell r="O14">
            <v>40</v>
          </cell>
          <cell r="P14">
            <v>50</v>
          </cell>
        </row>
        <row r="15">
          <cell r="F15">
            <v>35.678889990089665</v>
          </cell>
          <cell r="O15">
            <v>40</v>
          </cell>
          <cell r="P15">
            <v>50</v>
          </cell>
        </row>
        <row r="16">
          <cell r="F16">
            <v>23.84263858533691</v>
          </cell>
          <cell r="O16">
            <v>40</v>
          </cell>
          <cell r="P16">
            <v>50</v>
          </cell>
        </row>
        <row r="17">
          <cell r="F17">
            <v>31.91701575902689</v>
          </cell>
          <cell r="O17">
            <v>40</v>
          </cell>
          <cell r="P17">
            <v>50</v>
          </cell>
        </row>
        <row r="18">
          <cell r="F18">
            <v>44.167837783577184</v>
          </cell>
          <cell r="O18">
            <v>40</v>
          </cell>
          <cell r="P18">
            <v>50</v>
          </cell>
        </row>
        <row r="19">
          <cell r="F19">
            <v>34.14340228961653</v>
          </cell>
          <cell r="O19">
            <v>40</v>
          </cell>
          <cell r="P19">
            <v>50</v>
          </cell>
        </row>
        <row r="20">
          <cell r="F20">
            <v>38.563020093362795</v>
          </cell>
          <cell r="O20">
            <v>40</v>
          </cell>
          <cell r="P20">
            <v>50</v>
          </cell>
        </row>
        <row r="21">
          <cell r="F21">
            <v>32.290615539858535</v>
          </cell>
          <cell r="O21">
            <v>40</v>
          </cell>
          <cell r="P21">
            <v>50</v>
          </cell>
        </row>
        <row r="22">
          <cell r="F22">
            <v>16.096579476861066</v>
          </cell>
          <cell r="O22">
            <v>40</v>
          </cell>
          <cell r="P22">
            <v>50</v>
          </cell>
        </row>
        <row r="23">
          <cell r="F23">
            <v>15.914064054107719</v>
          </cell>
          <cell r="O23">
            <v>40</v>
          </cell>
          <cell r="P23">
            <v>50</v>
          </cell>
        </row>
        <row r="24">
          <cell r="F24">
            <v>25.89357739689921</v>
          </cell>
          <cell r="O24">
            <v>40</v>
          </cell>
          <cell r="P24">
            <v>50</v>
          </cell>
        </row>
        <row r="25">
          <cell r="F25">
            <v>22.3042296930131</v>
          </cell>
          <cell r="O25">
            <v>40</v>
          </cell>
          <cell r="P25">
            <v>50</v>
          </cell>
        </row>
        <row r="26">
          <cell r="F26">
            <v>26.61981579087464</v>
          </cell>
          <cell r="O26">
            <v>40</v>
          </cell>
          <cell r="P26">
            <v>50</v>
          </cell>
        </row>
        <row r="27">
          <cell r="F27">
            <v>34.854635666543224</v>
          </cell>
          <cell r="O27">
            <v>40</v>
          </cell>
          <cell r="P27">
            <v>50</v>
          </cell>
        </row>
        <row r="28">
          <cell r="F28">
            <v>26.144789846167992</v>
          </cell>
          <cell r="O28">
            <v>40</v>
          </cell>
          <cell r="P28">
            <v>50</v>
          </cell>
        </row>
        <row r="29">
          <cell r="F29">
            <v>24.13209911053118</v>
          </cell>
          <cell r="O29">
            <v>40</v>
          </cell>
          <cell r="P29">
            <v>50</v>
          </cell>
        </row>
        <row r="30">
          <cell r="F30">
            <v>22.19643848055325</v>
          </cell>
          <cell r="O30">
            <v>40</v>
          </cell>
          <cell r="P30">
            <v>50</v>
          </cell>
        </row>
        <row r="31">
          <cell r="F31">
            <v>26.502487156486904</v>
          </cell>
          <cell r="O31">
            <v>40</v>
          </cell>
          <cell r="P31">
            <v>50</v>
          </cell>
        </row>
        <row r="32">
          <cell r="F32">
            <v>32.82273466716701</v>
          </cell>
          <cell r="O32">
            <v>40</v>
          </cell>
          <cell r="P32">
            <v>50</v>
          </cell>
        </row>
        <row r="33">
          <cell r="F33">
            <v>28.800776798094464</v>
          </cell>
          <cell r="O33">
            <v>40</v>
          </cell>
          <cell r="P33">
            <v>50</v>
          </cell>
        </row>
        <row r="34">
          <cell r="F34">
            <v>39.320215557560346</v>
          </cell>
          <cell r="O34">
            <v>40</v>
          </cell>
          <cell r="P34">
            <v>50</v>
          </cell>
        </row>
        <row r="35">
          <cell r="F35">
            <v>31.013650141215514</v>
          </cell>
          <cell r="O35">
            <v>40</v>
          </cell>
          <cell r="P3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6"/>
  <sheetViews>
    <sheetView workbookViewId="0" topLeftCell="A3">
      <selection activeCell="I14" sqref="I1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5" t="s">
        <v>24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8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2" t="s">
        <v>22</v>
      </c>
      <c r="I2" s="62"/>
      <c r="J2" s="62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1"/>
      <c r="C5" s="38"/>
      <c r="D5" s="49"/>
      <c r="E5" s="52">
        <v>41</v>
      </c>
      <c r="F5" s="52">
        <v>12</v>
      </c>
      <c r="G5" s="47"/>
      <c r="H5" s="47"/>
      <c r="I5" s="47"/>
      <c r="J5" s="47"/>
      <c r="K5" s="47"/>
      <c r="L5" s="47"/>
      <c r="M5" s="47"/>
      <c r="O5" s="20">
        <v>55</v>
      </c>
      <c r="P5" s="20">
        <v>41.6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2"/>
      <c r="C6" s="45"/>
      <c r="D6" s="49"/>
      <c r="E6" s="47">
        <v>44</v>
      </c>
      <c r="F6" s="47">
        <v>19</v>
      </c>
      <c r="G6" s="47"/>
      <c r="H6" s="47"/>
      <c r="I6" s="47"/>
      <c r="J6" s="47"/>
      <c r="K6" s="47"/>
      <c r="L6" s="47"/>
      <c r="M6" s="47"/>
      <c r="O6" s="20">
        <v>55</v>
      </c>
      <c r="P6" s="20">
        <v>41.6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2"/>
      <c r="C7" s="45"/>
      <c r="D7" s="53">
        <v>64</v>
      </c>
      <c r="E7" s="47">
        <v>44</v>
      </c>
      <c r="F7" s="47">
        <v>15</v>
      </c>
      <c r="G7" s="47"/>
      <c r="H7" s="47"/>
      <c r="I7" s="47"/>
      <c r="J7" s="47"/>
      <c r="K7" s="47"/>
      <c r="L7" s="47"/>
      <c r="M7" s="47"/>
      <c r="O7" s="20">
        <v>55</v>
      </c>
      <c r="P7" s="20">
        <v>41.6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2"/>
      <c r="C8" s="45"/>
      <c r="D8" s="53">
        <v>68</v>
      </c>
      <c r="E8" s="47">
        <v>43</v>
      </c>
      <c r="F8" s="47">
        <v>13</v>
      </c>
      <c r="G8" s="47"/>
      <c r="H8" s="47"/>
      <c r="I8" s="47"/>
      <c r="J8" s="47"/>
      <c r="K8" s="47"/>
      <c r="L8" s="47"/>
      <c r="M8" s="47"/>
      <c r="O8" s="20">
        <v>55</v>
      </c>
      <c r="P8" s="20">
        <v>41.6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2"/>
      <c r="C9" s="45"/>
      <c r="D9" s="53">
        <v>68</v>
      </c>
      <c r="E9" s="47">
        <v>56</v>
      </c>
      <c r="F9" s="47">
        <v>9</v>
      </c>
      <c r="G9" s="47"/>
      <c r="H9" s="47"/>
      <c r="I9" s="47"/>
      <c r="J9" s="47"/>
      <c r="K9" s="47"/>
      <c r="L9" s="47"/>
      <c r="M9" s="47"/>
      <c r="N9" s="54"/>
      <c r="O9" s="20">
        <v>55</v>
      </c>
      <c r="P9" s="20">
        <v>41.6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2"/>
      <c r="C10" s="46"/>
      <c r="D10" s="49">
        <v>47</v>
      </c>
      <c r="E10" s="47">
        <v>46</v>
      </c>
      <c r="F10" s="47">
        <v>3</v>
      </c>
      <c r="G10" s="47"/>
      <c r="H10" s="47"/>
      <c r="I10" s="47"/>
      <c r="J10" s="47"/>
      <c r="K10" s="47"/>
      <c r="L10" s="47"/>
      <c r="M10" s="47"/>
      <c r="O10" s="20">
        <v>55</v>
      </c>
      <c r="P10" s="20">
        <v>41.6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2"/>
      <c r="C11" s="46"/>
      <c r="D11" s="49">
        <v>39</v>
      </c>
      <c r="E11" s="47">
        <v>57</v>
      </c>
      <c r="F11" s="47">
        <v>5</v>
      </c>
      <c r="G11" s="47"/>
      <c r="H11" s="47"/>
      <c r="I11" s="47"/>
      <c r="J11" s="47"/>
      <c r="K11" s="47"/>
      <c r="L11" s="47"/>
      <c r="M11" s="47"/>
      <c r="N11" s="54"/>
      <c r="O11" s="20">
        <v>55</v>
      </c>
      <c r="P11" s="20">
        <v>41.6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2"/>
      <c r="C12" s="46"/>
      <c r="D12" s="53">
        <v>57</v>
      </c>
      <c r="E12" s="47">
        <v>50</v>
      </c>
      <c r="F12" s="47">
        <v>6</v>
      </c>
      <c r="G12" s="47"/>
      <c r="H12" s="47"/>
      <c r="I12" s="47"/>
      <c r="J12" s="47"/>
      <c r="K12" s="47"/>
      <c r="L12" s="47"/>
      <c r="M12" s="47"/>
      <c r="N12" s="54"/>
      <c r="O12" s="20">
        <v>55</v>
      </c>
      <c r="P12" s="20">
        <v>41.6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2"/>
      <c r="C13" s="46"/>
      <c r="D13" s="49">
        <v>46</v>
      </c>
      <c r="E13" s="47">
        <v>46</v>
      </c>
      <c r="F13" s="47">
        <v>12</v>
      </c>
      <c r="G13" s="47"/>
      <c r="H13" s="47"/>
      <c r="I13" s="47"/>
      <c r="J13" s="47"/>
      <c r="K13" s="47"/>
      <c r="L13" s="47"/>
      <c r="M13" s="47"/>
      <c r="O13" s="20">
        <v>55</v>
      </c>
      <c r="P13" s="20">
        <v>41.6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2"/>
      <c r="C14" s="46"/>
      <c r="D14" s="49">
        <v>32</v>
      </c>
      <c r="E14" s="47">
        <v>19</v>
      </c>
      <c r="F14" s="47">
        <v>22</v>
      </c>
      <c r="G14" s="47"/>
      <c r="H14" s="47"/>
      <c r="I14" s="47"/>
      <c r="J14" s="47"/>
      <c r="K14" s="47"/>
      <c r="L14" s="47"/>
      <c r="M14" s="47"/>
      <c r="O14" s="20">
        <v>55</v>
      </c>
      <c r="P14" s="20">
        <v>41.6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2"/>
      <c r="C15" s="46"/>
      <c r="D15" s="49">
        <v>24</v>
      </c>
      <c r="E15" s="47"/>
      <c r="F15" s="47">
        <v>11</v>
      </c>
      <c r="G15" s="47"/>
      <c r="H15" s="47"/>
      <c r="I15" s="47"/>
      <c r="J15" s="47"/>
      <c r="K15" s="47"/>
      <c r="L15" s="47"/>
      <c r="M15" s="47"/>
      <c r="O15" s="20">
        <v>55</v>
      </c>
      <c r="P15" s="20">
        <v>41.6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2"/>
      <c r="C16" s="46"/>
      <c r="D16" s="49">
        <v>27</v>
      </c>
      <c r="E16" s="47"/>
      <c r="F16" s="47">
        <v>5</v>
      </c>
      <c r="G16" s="47"/>
      <c r="H16" s="47"/>
      <c r="I16" s="47"/>
      <c r="J16" s="47"/>
      <c r="K16" s="47"/>
      <c r="L16" s="47"/>
      <c r="M16" s="47"/>
      <c r="O16" s="20">
        <v>55</v>
      </c>
      <c r="P16" s="20">
        <v>41.6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2"/>
      <c r="C17" s="46"/>
      <c r="D17" s="49">
        <v>31</v>
      </c>
      <c r="E17" s="47"/>
      <c r="F17" s="47">
        <v>15</v>
      </c>
      <c r="G17" s="47"/>
      <c r="H17" s="47"/>
      <c r="I17" s="47"/>
      <c r="J17" s="47"/>
      <c r="K17" s="47"/>
      <c r="L17" s="47"/>
      <c r="M17" s="47"/>
      <c r="O17" s="20">
        <v>55</v>
      </c>
      <c r="P17" s="20">
        <v>41.6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2"/>
      <c r="C18" s="46"/>
      <c r="D18" s="49">
        <v>39</v>
      </c>
      <c r="E18" s="47"/>
      <c r="F18" s="47">
        <v>26</v>
      </c>
      <c r="G18" s="47"/>
      <c r="H18" s="47"/>
      <c r="I18" s="47"/>
      <c r="J18" s="47"/>
      <c r="K18" s="47"/>
      <c r="L18" s="47"/>
      <c r="M18" s="47"/>
      <c r="O18" s="20">
        <v>55</v>
      </c>
      <c r="P18" s="20">
        <v>41.6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2"/>
      <c r="C19" s="46"/>
      <c r="D19" s="53">
        <v>53</v>
      </c>
      <c r="E19" s="47"/>
      <c r="F19" s="47">
        <v>17</v>
      </c>
      <c r="G19" s="47"/>
      <c r="H19" s="47"/>
      <c r="I19" s="47"/>
      <c r="J19" s="47"/>
      <c r="K19" s="47"/>
      <c r="L19" s="47"/>
      <c r="M19" s="47"/>
      <c r="O19" s="20">
        <v>55</v>
      </c>
      <c r="P19" s="20">
        <v>41.6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2"/>
      <c r="C20" s="47"/>
      <c r="D20" s="53">
        <v>78</v>
      </c>
      <c r="E20" s="47"/>
      <c r="F20" s="47">
        <v>23</v>
      </c>
      <c r="G20" s="47"/>
      <c r="H20" s="47"/>
      <c r="I20" s="47"/>
      <c r="J20" s="47"/>
      <c r="K20" s="47"/>
      <c r="L20" s="47"/>
      <c r="M20" s="47"/>
      <c r="O20" s="20">
        <v>55</v>
      </c>
      <c r="P20" s="20">
        <v>41.6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2"/>
      <c r="C21" s="47"/>
      <c r="D21" s="53">
        <v>78</v>
      </c>
      <c r="E21" s="47"/>
      <c r="F21" s="47">
        <v>27</v>
      </c>
      <c r="G21" s="47"/>
      <c r="H21" s="47"/>
      <c r="I21" s="47"/>
      <c r="J21" s="47"/>
      <c r="K21" s="47"/>
      <c r="L21" s="47"/>
      <c r="M21" s="47"/>
      <c r="O21" s="20">
        <v>55</v>
      </c>
      <c r="P21" s="20">
        <v>41.6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2"/>
      <c r="C22" s="44"/>
      <c r="D22" s="53">
        <v>70</v>
      </c>
      <c r="E22" s="47"/>
      <c r="F22" s="47">
        <v>10</v>
      </c>
      <c r="G22" s="47"/>
      <c r="H22" s="47"/>
      <c r="I22" s="47"/>
      <c r="J22" s="47"/>
      <c r="K22" s="47"/>
      <c r="L22" s="47"/>
      <c r="M22" s="47"/>
      <c r="O22" s="20">
        <v>55</v>
      </c>
      <c r="P22" s="20">
        <v>41.6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2"/>
      <c r="C23" s="44"/>
      <c r="D23" s="53">
        <v>62</v>
      </c>
      <c r="E23" s="47"/>
      <c r="F23" s="47">
        <v>5</v>
      </c>
      <c r="G23" s="47"/>
      <c r="H23" s="31"/>
      <c r="I23" s="47"/>
      <c r="J23" s="47"/>
      <c r="K23" s="47"/>
      <c r="L23" s="47"/>
      <c r="M23" s="47"/>
      <c r="O23" s="20">
        <v>55</v>
      </c>
      <c r="P23" s="20">
        <v>41.6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2"/>
      <c r="C24" s="44"/>
      <c r="D24" s="49">
        <v>34</v>
      </c>
      <c r="E24" s="47"/>
      <c r="F24" s="47">
        <v>9</v>
      </c>
      <c r="G24" s="47"/>
      <c r="H24" s="31"/>
      <c r="I24" s="47"/>
      <c r="J24" s="47"/>
      <c r="K24" s="47"/>
      <c r="L24" s="47"/>
      <c r="M24" s="47"/>
      <c r="O24" s="20">
        <v>55</v>
      </c>
      <c r="P24" s="20">
        <v>41.6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2"/>
      <c r="C25" s="44"/>
      <c r="D25" s="49">
        <v>42</v>
      </c>
      <c r="E25" s="47">
        <v>14</v>
      </c>
      <c r="F25" s="47">
        <v>10</v>
      </c>
      <c r="G25" s="47"/>
      <c r="H25" s="31"/>
      <c r="I25" s="47"/>
      <c r="J25" s="47"/>
      <c r="K25" s="47"/>
      <c r="L25" s="47"/>
      <c r="M25" s="47"/>
      <c r="O25" s="20">
        <v>55</v>
      </c>
      <c r="P25" s="20">
        <v>41.6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2"/>
      <c r="C26" s="44"/>
      <c r="D26" s="53">
        <v>55</v>
      </c>
      <c r="E26" s="47">
        <v>22</v>
      </c>
      <c r="F26" s="47">
        <v>14</v>
      </c>
      <c r="G26" s="47"/>
      <c r="H26" s="31"/>
      <c r="I26" s="47"/>
      <c r="J26" s="47"/>
      <c r="K26" s="47"/>
      <c r="L26" s="47"/>
      <c r="M26" s="47"/>
      <c r="O26" s="20">
        <v>55</v>
      </c>
      <c r="P26" s="20">
        <v>41.6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2"/>
      <c r="C27" s="44"/>
      <c r="D27" s="53">
        <v>70</v>
      </c>
      <c r="E27" s="47">
        <v>25</v>
      </c>
      <c r="F27" s="47">
        <v>18</v>
      </c>
      <c r="G27" s="47"/>
      <c r="H27" s="31"/>
      <c r="I27" s="47"/>
      <c r="J27" s="47"/>
      <c r="K27" s="47"/>
      <c r="L27" s="47"/>
      <c r="M27" s="47"/>
      <c r="O27" s="20">
        <v>55</v>
      </c>
      <c r="P27" s="20">
        <v>41.6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2"/>
      <c r="C28" s="44"/>
      <c r="D28" s="53">
        <v>85</v>
      </c>
      <c r="E28" s="47">
        <v>24</v>
      </c>
      <c r="F28" s="47">
        <v>23</v>
      </c>
      <c r="G28" s="47"/>
      <c r="H28" s="31"/>
      <c r="I28" s="47"/>
      <c r="J28" s="47"/>
      <c r="K28" s="47"/>
      <c r="L28" s="47"/>
      <c r="M28" s="47"/>
      <c r="O28" s="20">
        <v>55</v>
      </c>
      <c r="P28" s="20">
        <v>41.6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2"/>
      <c r="C29" s="44"/>
      <c r="D29" s="53">
        <v>63</v>
      </c>
      <c r="E29" s="47">
        <v>28</v>
      </c>
      <c r="F29" s="47">
        <v>12</v>
      </c>
      <c r="G29" s="47"/>
      <c r="H29" s="31"/>
      <c r="I29" s="47"/>
      <c r="J29" s="47"/>
      <c r="K29" s="47"/>
      <c r="L29" s="47"/>
      <c r="M29" s="47"/>
      <c r="O29" s="20">
        <v>55</v>
      </c>
      <c r="P29" s="20">
        <v>41.6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2"/>
      <c r="C30" s="47"/>
      <c r="D30" s="53">
        <v>53</v>
      </c>
      <c r="E30" s="47">
        <v>10</v>
      </c>
      <c r="F30" s="47">
        <v>14</v>
      </c>
      <c r="G30" s="47"/>
      <c r="H30" s="31"/>
      <c r="I30" s="47"/>
      <c r="J30" s="47"/>
      <c r="K30" s="47"/>
      <c r="L30" s="47"/>
      <c r="M30" s="47"/>
      <c r="O30" s="20">
        <v>55</v>
      </c>
      <c r="P30" s="20">
        <v>41.6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2"/>
      <c r="C31" s="44"/>
      <c r="D31" s="53">
        <v>58</v>
      </c>
      <c r="E31" s="47">
        <v>18</v>
      </c>
      <c r="F31" s="47">
        <v>20</v>
      </c>
      <c r="G31" s="47"/>
      <c r="H31" s="31"/>
      <c r="I31" s="47"/>
      <c r="J31" s="47"/>
      <c r="K31" s="47"/>
      <c r="L31" s="47"/>
      <c r="M31" s="47"/>
      <c r="O31" s="20">
        <v>55</v>
      </c>
      <c r="P31" s="20">
        <v>41.6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2"/>
      <c r="C32" s="44"/>
      <c r="D32" s="49">
        <v>27</v>
      </c>
      <c r="E32" s="47">
        <v>19</v>
      </c>
      <c r="F32" s="47">
        <v>25</v>
      </c>
      <c r="G32" s="47"/>
      <c r="H32" s="31"/>
      <c r="I32" s="47"/>
      <c r="J32" s="47"/>
      <c r="K32" s="47"/>
      <c r="L32" s="47"/>
      <c r="M32" s="47"/>
      <c r="O32" s="20">
        <v>55</v>
      </c>
      <c r="P32" s="20">
        <v>41.6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2"/>
      <c r="C33" s="44"/>
      <c r="D33" s="49">
        <v>45</v>
      </c>
      <c r="E33" s="47">
        <v>25</v>
      </c>
      <c r="F33" s="47">
        <v>33</v>
      </c>
      <c r="G33" s="47"/>
      <c r="H33" s="31"/>
      <c r="I33" s="47"/>
      <c r="J33" s="47"/>
      <c r="K33" s="47"/>
      <c r="L33" s="47"/>
      <c r="M33" s="47"/>
      <c r="O33" s="20">
        <v>55</v>
      </c>
      <c r="P33" s="20">
        <v>41.6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 thickBot="1">
      <c r="A34" s="18">
        <v>30</v>
      </c>
      <c r="B34" s="42"/>
      <c r="C34" s="31"/>
      <c r="D34" s="49">
        <v>57</v>
      </c>
      <c r="E34" s="47">
        <v>17</v>
      </c>
      <c r="F34" s="47">
        <v>29</v>
      </c>
      <c r="G34" s="47"/>
      <c r="H34" s="31"/>
      <c r="I34" s="47"/>
      <c r="J34" s="47"/>
      <c r="K34" s="47"/>
      <c r="L34" s="47"/>
      <c r="M34" s="47"/>
      <c r="O34" s="20">
        <v>55</v>
      </c>
      <c r="P34" s="20">
        <v>41.6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48"/>
      <c r="C35" s="43"/>
      <c r="D35" s="49">
        <v>48</v>
      </c>
      <c r="E35" s="50"/>
      <c r="F35" s="52">
        <v>24</v>
      </c>
      <c r="G35" s="50"/>
      <c r="H35" s="43"/>
      <c r="I35" s="51"/>
      <c r="J35" s="50"/>
      <c r="K35" s="47"/>
      <c r="L35" s="50"/>
      <c r="M35" s="47"/>
      <c r="O35" s="20">
        <v>55</v>
      </c>
      <c r="P35" s="20">
        <v>41.6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3" ht="9.75" customHeight="1">
      <c r="A37" s="3" t="s">
        <v>20</v>
      </c>
      <c r="B37" s="21">
        <f>COUNTIF(B5:B35,"&gt;50")</f>
        <v>0</v>
      </c>
      <c r="C37" s="21">
        <f>COUNTIF(C5:C35,"&gt;50")</f>
        <v>0</v>
      </c>
      <c r="D37" s="21">
        <f>COUNTIF(D5:D35,"&gt;50")</f>
        <v>16</v>
      </c>
      <c r="E37" s="21">
        <f>COUNTIF(E5:E35,"&gt;50")</f>
        <v>2</v>
      </c>
      <c r="F37" s="21">
        <f>COUNTIF(F5:F35,"&gt;50")</f>
        <v>0</v>
      </c>
      <c r="G37" s="21">
        <f aca="true" t="shared" si="0" ref="G37:M37">COUNTIF(G5:G35,"&gt;50")</f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</row>
    <row r="38" spans="1:13" ht="9.75" customHeight="1" thickBot="1">
      <c r="A38" s="3" t="s">
        <v>18</v>
      </c>
      <c r="B38" s="36">
        <f>((COUNTA(B5:B35)/31))</f>
        <v>0</v>
      </c>
      <c r="C38" s="36">
        <f>((COUNTA(C5:C33)/29))</f>
        <v>0</v>
      </c>
      <c r="D38" s="36">
        <f>((COUNTA(D5:D35)/31))</f>
        <v>0.9354838709677419</v>
      </c>
      <c r="E38" s="36">
        <f>((COUNTA(E5:E35)/30))</f>
        <v>0.6666666666666666</v>
      </c>
      <c r="F38" s="36">
        <f>((COUNTA(F5:F35)/31))</f>
        <v>1</v>
      </c>
      <c r="G38" s="36">
        <f>((COUNTA(G5:G35)/30))</f>
        <v>0</v>
      </c>
      <c r="H38" s="36">
        <f>((COUNTA(H5:H35)/31))</f>
        <v>0</v>
      </c>
      <c r="I38" s="36">
        <f>((COUNTA(I5:I35)/31))</f>
        <v>0</v>
      </c>
      <c r="J38" s="36">
        <f>((COUNTA(J5:J35)/30))</f>
        <v>0</v>
      </c>
      <c r="K38" s="36">
        <f>((COUNTA(K5:K35)/31))</f>
        <v>0</v>
      </c>
      <c r="L38" s="36">
        <f>((COUNTA(L5:L35)/30))</f>
        <v>0</v>
      </c>
      <c r="M38" s="37">
        <f>((COUNTA(M5:M35)/31))</f>
        <v>0</v>
      </c>
    </row>
    <row r="39" spans="1:13" ht="13.5" thickBot="1">
      <c r="A39" s="30" t="s">
        <v>23</v>
      </c>
      <c r="B39" s="63">
        <f>AVERAGE(G38:M38)</f>
        <v>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3" ht="13.5" thickBot="1">
      <c r="A40" s="5" t="s">
        <v>16</v>
      </c>
      <c r="B40" s="33">
        <f>MAX(B5:B35)</f>
        <v>0</v>
      </c>
      <c r="C40" s="33">
        <f>MAX(C5:C35)</f>
        <v>0</v>
      </c>
      <c r="D40" s="33">
        <f>MAX(D5:D35)</f>
        <v>85</v>
      </c>
      <c r="E40" s="33">
        <f>MAX(E5:E35)</f>
        <v>57</v>
      </c>
      <c r="F40" s="33">
        <f>MAX(F5:F35)</f>
        <v>33</v>
      </c>
      <c r="G40" s="33">
        <f aca="true" t="shared" si="1" ref="G40:M40">MAX(G5:G35)</f>
        <v>0</v>
      </c>
      <c r="H40" s="39">
        <f t="shared" si="1"/>
        <v>0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39">
        <f t="shared" si="1"/>
        <v>0</v>
      </c>
      <c r="M40" s="40">
        <f t="shared" si="1"/>
        <v>0</v>
      </c>
    </row>
    <row r="41" spans="1:13" ht="13.5" thickBot="1">
      <c r="A41" s="5" t="s">
        <v>17</v>
      </c>
      <c r="B41" s="33">
        <f>MIN(B5:B35)</f>
        <v>0</v>
      </c>
      <c r="C41" s="33">
        <f>MIN(C5:C35)</f>
        <v>0</v>
      </c>
      <c r="D41" s="33">
        <f>MIN(D5:D35)</f>
        <v>24</v>
      </c>
      <c r="E41" s="33">
        <f>MIN(E5:E35)</f>
        <v>10</v>
      </c>
      <c r="F41" s="33">
        <f>MIN(F5:F35)</f>
        <v>3</v>
      </c>
      <c r="G41" s="33">
        <f aca="true" t="shared" si="2" ref="G41:M41">MIN(G5:G35)</f>
        <v>0</v>
      </c>
      <c r="H41" s="39">
        <f t="shared" si="2"/>
        <v>0</v>
      </c>
      <c r="I41" s="39">
        <f t="shared" si="2"/>
        <v>0</v>
      </c>
      <c r="J41" s="39">
        <f t="shared" si="2"/>
        <v>0</v>
      </c>
      <c r="K41" s="39">
        <f t="shared" si="2"/>
        <v>0</v>
      </c>
      <c r="L41" s="39">
        <f t="shared" si="2"/>
        <v>0</v>
      </c>
      <c r="M41" s="40">
        <f t="shared" si="2"/>
        <v>0</v>
      </c>
    </row>
    <row r="42" spans="1:13" ht="13.5" thickBot="1">
      <c r="A42" s="5" t="s">
        <v>13</v>
      </c>
      <c r="B42" s="34" t="e">
        <f>AVERAGE(B5:B35)</f>
        <v>#DIV/0!</v>
      </c>
      <c r="C42" s="34" t="e">
        <f>AVERAGE(C5:C33)</f>
        <v>#DIV/0!</v>
      </c>
      <c r="D42" s="34">
        <f>AVERAGE(D5:D35)</f>
        <v>52.41379310344828</v>
      </c>
      <c r="E42" s="34">
        <f>AVERAGE(E5:E34)</f>
        <v>32.4</v>
      </c>
      <c r="F42" s="34">
        <f>AVERAGE(F20:F35)</f>
        <v>18.5</v>
      </c>
      <c r="G42" s="34" t="e">
        <f>AVERAGE(G20:G35)</f>
        <v>#DIV/0!</v>
      </c>
      <c r="H42" s="34" t="e">
        <f aca="true" t="shared" si="3" ref="H42:M42">AVERAGE(H5:H35)</f>
        <v>#DIV/0!</v>
      </c>
      <c r="I42" s="34" t="e">
        <f t="shared" si="3"/>
        <v>#DIV/0!</v>
      </c>
      <c r="J42" s="34" t="e">
        <f t="shared" si="3"/>
        <v>#DIV/0!</v>
      </c>
      <c r="K42" s="34" t="e">
        <f t="shared" si="3"/>
        <v>#DIV/0!</v>
      </c>
      <c r="L42" s="34" t="e">
        <f t="shared" si="3"/>
        <v>#DIV/0!</v>
      </c>
      <c r="M42" s="35" t="e">
        <f t="shared" si="3"/>
        <v>#DIV/0!</v>
      </c>
    </row>
    <row r="43" spans="1:13" ht="13.5" thickBot="1">
      <c r="A43" s="5" t="s">
        <v>14</v>
      </c>
      <c r="B43" s="59">
        <f>AVERAGE(B5:M35)</f>
        <v>33.175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20.25" customHeight="1" thickBot="1">
      <c r="A44" s="6" t="s">
        <v>21</v>
      </c>
      <c r="B44" s="22">
        <f>SUM(B37:M37)</f>
        <v>18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ht="20.25" customHeight="1">
      <c r="C45" s="12"/>
      <c r="D45" s="12"/>
      <c r="E45"/>
      <c r="F45" s="12"/>
      <c r="G45" s="12"/>
      <c r="H45" s="12"/>
      <c r="I45" s="12"/>
      <c r="J45" s="12"/>
      <c r="K45" s="12"/>
      <c r="L45" s="12"/>
      <c r="M45" s="12"/>
    </row>
    <row r="46" ht="12.75">
      <c r="E46"/>
    </row>
  </sheetData>
  <mergeCells count="4">
    <mergeCell ref="A1:M1"/>
    <mergeCell ref="B43:M43"/>
    <mergeCell ref="H2:J2"/>
    <mergeCell ref="B39:M39"/>
  </mergeCells>
  <conditionalFormatting sqref="D5:M35">
    <cfRule type="cellIs" priority="1" dxfId="0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2005-05-30T08:46:50Z</cp:lastPrinted>
  <dcterms:created xsi:type="dcterms:W3CDTF">2003-12-04T08:23:48Z</dcterms:created>
  <dcterms:modified xsi:type="dcterms:W3CDTF">2005-06-17T15:44:11Z</dcterms:modified>
  <cp:category/>
  <cp:version/>
  <cp:contentType/>
  <cp:contentStatus/>
</cp:coreProperties>
</file>