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240" windowWidth="13740" windowHeight="7965" activeTab="0"/>
  </bookViews>
  <sheets>
    <sheet name="dati MC" sheetId="1" r:id="rId1"/>
    <sheet name="mc grafico 01 2005" sheetId="2" r:id="rId2"/>
    <sheet name="mc grafico 02 2005 " sheetId="3" r:id="rId3"/>
    <sheet name="mc grafico 03  2005" sheetId="4" r:id="rId4"/>
    <sheet name="mc grafico 04  2005" sheetId="5" r:id="rId5"/>
    <sheet name="mc grafico 05 2005" sheetId="6" r:id="rId6"/>
    <sheet name="mc grafico 06 2005" sheetId="7" r:id="rId7"/>
    <sheet name="mc grafico 07 2005" sheetId="8" r:id="rId8"/>
    <sheet name="mc grafico 08  2005" sheetId="9" r:id="rId9"/>
  </sheets>
  <definedNames>
    <definedName name="_xlnm.Print_Area" localSheetId="0">'dati MC'!$A$1:$M$44</definedName>
  </definedNames>
  <calcPr fullCalcOnLoad="1"/>
</workbook>
</file>

<file path=xl/sharedStrings.xml><?xml version="1.0" encoding="utf-8"?>
<sst xmlns="http://schemas.openxmlformats.org/spreadsheetml/2006/main" count="36" uniqueCount="25">
  <si>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</si>
  <si>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</si>
  <si>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</si>
  <si>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</si>
  <si>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</si>
  <si>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</si>
  <si>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</si>
  <si>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</si>
  <si>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</si>
  <si>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</si>
  <si>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</si>
  <si>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</si>
  <si>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</si>
  <si>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</si>
  <si>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t>Media periodo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</si>
  <si>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</si>
  <si>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</si>
  <si>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</si>
  <si>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</si>
  <si>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Tipo Stazione: </t>
    </r>
    <r>
      <rPr>
        <b/>
        <sz val="10"/>
        <rFont val="Arial"/>
        <family val="2"/>
      </rPr>
      <t>Traffico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</si>
  <si>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</si>
  <si>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</si>
  <si>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r>
      <t>Tipo Zona:</t>
    </r>
    <r>
      <rPr>
        <b/>
        <sz val="10"/>
        <rFont val="Arial"/>
        <family val="2"/>
      </rPr>
      <t xml:space="preserve"> Urbana</t>
    </r>
  </si>
  <si>
    <t>raccolta dati</t>
  </si>
  <si>
    <t>Macerata - P.zza N. Sauro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</si>
</sst>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d/m"/>
    <numFmt numFmtId="180" formatCode="0.00000000"/>
    <numFmt numFmtId="181" formatCode="0.0000000"/>
    <numFmt numFmtId="182" formatCode="0.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Symbol"/>
      <family val="1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/>
    </xf>
    <xf numFmtId="0" fontId="5" fillId="2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173" fontId="5" fillId="0" borderId="4" xfId="0" applyNumberFormat="1" applyFont="1" applyBorder="1" applyAlignment="1">
      <alignment horizontal="right"/>
    </xf>
    <xf numFmtId="173" fontId="5" fillId="0" borderId="4" xfId="0" applyNumberFormat="1" applyFont="1" applyBorder="1" applyAlignment="1">
      <alignment horizontal="left"/>
    </xf>
    <xf numFmtId="173" fontId="5" fillId="0" borderId="14" xfId="0" applyNumberFormat="1" applyFont="1" applyBorder="1" applyAlignment="1">
      <alignment horizontal="left"/>
    </xf>
    <xf numFmtId="174" fontId="5" fillId="0" borderId="2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14" xfId="0" applyNumberFormat="1" applyFont="1" applyFill="1" applyBorder="1" applyAlignment="1">
      <alignment horizontal="right"/>
    </xf>
    <xf numFmtId="173" fontId="3" fillId="0" borderId="15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15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73" fontId="3" fillId="0" borderId="22" xfId="0" applyNumberFormat="1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173" fontId="3" fillId="0" borderId="20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18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3" fillId="0" borderId="20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5" fillId="0" borderId="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[gennaio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MC'!$B$5:$B$35</c:f>
              <c:numCache>
                <c:ptCount val="31"/>
                <c:pt idx="0">
                  <c:v>19.120458891013403</c:v>
                </c:pt>
                <c:pt idx="1">
                  <c:v>11.603171533552299</c:v>
                </c:pt>
                <c:pt idx="2">
                  <c:v>51.54639175257746</c:v>
                </c:pt>
                <c:pt idx="3">
                  <c:v>11.527377521614163</c:v>
                </c:pt>
                <c:pt idx="4">
                  <c:v>19.312475859405193</c:v>
                </c:pt>
                <c:pt idx="5">
                  <c:v>30.88206909862995</c:v>
                </c:pt>
                <c:pt idx="6">
                  <c:v>72.79693486590034</c:v>
                </c:pt>
                <c:pt idx="7">
                  <c:v>68.42805550275598</c:v>
                </c:pt>
                <c:pt idx="8">
                  <c:v>23.152614316033315</c:v>
                </c:pt>
                <c:pt idx="9">
                  <c:v>59.466717820832905</c:v>
                </c:pt>
                <c:pt idx="10">
                  <c:v>30.798845043310685</c:v>
                </c:pt>
                <c:pt idx="11">
                  <c:v>94.04990403071047</c:v>
                </c:pt>
                <c:pt idx="12">
                  <c:v>61.17377174536433</c:v>
                </c:pt>
                <c:pt idx="18">
                  <c:v>25.281991443018196</c:v>
                </c:pt>
                <c:pt idx="19">
                  <c:v>40.975609756097384</c:v>
                </c:pt>
                <c:pt idx="20">
                  <c:v>27.739251040222157</c:v>
                </c:pt>
                <c:pt idx="21">
                  <c:v>62.26892391515875</c:v>
                </c:pt>
                <c:pt idx="22">
                  <c:v>24.98078401229868</c:v>
                </c:pt>
                <c:pt idx="23">
                  <c:v>17.25790987535977</c:v>
                </c:pt>
                <c:pt idx="24">
                  <c:v>15.35508637236075</c:v>
                </c:pt>
                <c:pt idx="25">
                  <c:v>19.21968095329619</c:v>
                </c:pt>
                <c:pt idx="26">
                  <c:v>21.01643102789434</c:v>
                </c:pt>
                <c:pt idx="27">
                  <c:v>15.220700152207439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7869715"/>
        <c:axId val="3718572"/>
      </c:lineChart>
      <c:catAx>
        <c:axId val="7869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18572"/>
        <c:crosses val="autoZero"/>
        <c:auto val="1"/>
        <c:lblOffset val="100"/>
        <c:noMultiLvlLbl val="0"/>
      </c:catAx>
      <c:valAx>
        <c:axId val="3718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869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25"/>
          <c:y val="0.837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[febbraio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MC'!$C$5:$C$32</c:f>
              <c:numCache>
                <c:ptCount val="28"/>
                <c:pt idx="8">
                  <c:v>84.44361043347728</c:v>
                </c:pt>
                <c:pt idx="9">
                  <c:v>116.78282162365763</c:v>
                </c:pt>
                <c:pt idx="10">
                  <c:v>80.69164265129649</c:v>
                </c:pt>
                <c:pt idx="11">
                  <c:v>91.67154281256114</c:v>
                </c:pt>
                <c:pt idx="12">
                  <c:v>58.15119310206509</c:v>
                </c:pt>
                <c:pt idx="13">
                  <c:v>51.87208344223184</c:v>
                </c:pt>
                <c:pt idx="14">
                  <c:v>19.421246844047406</c:v>
                </c:pt>
                <c:pt idx="15">
                  <c:v>23.090244371753062</c:v>
                </c:pt>
                <c:pt idx="16">
                  <c:v>26.923076923077158</c:v>
                </c:pt>
                <c:pt idx="17">
                  <c:v>36.43336529242594</c:v>
                </c:pt>
                <c:pt idx="18">
                  <c:v>54.13766434648099</c:v>
                </c:pt>
                <c:pt idx="19">
                  <c:v>29.143190207888118</c:v>
                </c:pt>
                <c:pt idx="20">
                  <c:v>46.966731898239004</c:v>
                </c:pt>
                <c:pt idx="21">
                  <c:v>71.95643718397527</c:v>
                </c:pt>
                <c:pt idx="22">
                  <c:v>30.989734650396866</c:v>
                </c:pt>
                <c:pt idx="23">
                  <c:v>63.743480780374675</c:v>
                </c:pt>
                <c:pt idx="24">
                  <c:v>25.111068186208144</c:v>
                </c:pt>
                <c:pt idx="25">
                  <c:v>54.04362092260229</c:v>
                </c:pt>
                <c:pt idx="26">
                  <c:v>30.852294639413618</c:v>
                </c:pt>
                <c:pt idx="27">
                  <c:v>49.36396430605641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33467149"/>
        <c:axId val="32768886"/>
      </c:lineChart>
      <c:catAx>
        <c:axId val="33467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768886"/>
        <c:crosses val="autoZero"/>
        <c:auto val="1"/>
        <c:lblOffset val="100"/>
        <c:noMultiLvlLbl val="0"/>
      </c:catAx>
      <c:valAx>
        <c:axId val="32768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6714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[marzo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MC'!$D$5:$D$35</c:f>
              <c:numCache>
                <c:ptCount val="31"/>
                <c:pt idx="0">
                  <c:v>30.097817908201474</c:v>
                </c:pt>
                <c:pt idx="1">
                  <c:v>53.201596047881374</c:v>
                </c:pt>
                <c:pt idx="2">
                  <c:v>74.88479262672786</c:v>
                </c:pt>
                <c:pt idx="3">
                  <c:v>34.46295232624921</c:v>
                </c:pt>
                <c:pt idx="4">
                  <c:v>58.17335660267603</c:v>
                </c:pt>
                <c:pt idx="5">
                  <c:v>60.04261088514467</c:v>
                </c:pt>
                <c:pt idx="6">
                  <c:v>53.74280230326289</c:v>
                </c:pt>
                <c:pt idx="7">
                  <c:v>57.46025665581311</c:v>
                </c:pt>
                <c:pt idx="8">
                  <c:v>38.76720294630746</c:v>
                </c:pt>
                <c:pt idx="9">
                  <c:v>50.18336228527294</c:v>
                </c:pt>
                <c:pt idx="10">
                  <c:v>56.223342380768</c:v>
                </c:pt>
                <c:pt idx="11">
                  <c:v>57.41437339140791</c:v>
                </c:pt>
                <c:pt idx="12">
                  <c:v>37.5197472353873</c:v>
                </c:pt>
                <c:pt idx="13">
                  <c:v>56.81818181818208</c:v>
                </c:pt>
                <c:pt idx="14">
                  <c:v>62.47559547051949</c:v>
                </c:pt>
                <c:pt idx="15">
                  <c:v>83.62504861921427</c:v>
                </c:pt>
                <c:pt idx="16">
                  <c:v>84.26415833823238</c:v>
                </c:pt>
                <c:pt idx="17">
                  <c:v>66.052842273819</c:v>
                </c:pt>
                <c:pt idx="18">
                  <c:v>36.130068245684384</c:v>
                </c:pt>
                <c:pt idx="19">
                  <c:v>33.59683794466362</c:v>
                </c:pt>
                <c:pt idx="20">
                  <c:v>51.13077679449398</c:v>
                </c:pt>
                <c:pt idx="21">
                  <c:v>62.90544525260484</c:v>
                </c:pt>
                <c:pt idx="22">
                  <c:v>90.56900964756828</c:v>
                </c:pt>
                <c:pt idx="23">
                  <c:v>114.12829594647776</c:v>
                </c:pt>
                <c:pt idx="24">
                  <c:v>71.38607971445553</c:v>
                </c:pt>
                <c:pt idx="25">
                  <c:v>65.52819698173148</c:v>
                </c:pt>
                <c:pt idx="26">
                  <c:v>45.83499402152245</c:v>
                </c:pt>
                <c:pt idx="27">
                  <c:v>27.938535222510723</c:v>
                </c:pt>
                <c:pt idx="28">
                  <c:v>45.87155963302745</c:v>
                </c:pt>
                <c:pt idx="29">
                  <c:v>55.743579534143436</c:v>
                </c:pt>
                <c:pt idx="30">
                  <c:v>45.535537517323235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26484519"/>
        <c:axId val="37034080"/>
      </c:lineChart>
      <c:catAx>
        <c:axId val="26484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7034080"/>
        <c:crosses val="autoZero"/>
        <c:auto val="1"/>
        <c:lblOffset val="100"/>
        <c:tickLblSkip val="1"/>
        <c:noMultiLvlLbl val="0"/>
      </c:catAx>
      <c:valAx>
        <c:axId val="37034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484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[aprile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MC'!$E$5:$E$34</c:f>
              <c:numCache>
                <c:ptCount val="30"/>
                <c:pt idx="0">
                  <c:v>31.231700175678665</c:v>
                </c:pt>
                <c:pt idx="1">
                  <c:v>46.54771140418901</c:v>
                </c:pt>
                <c:pt idx="2">
                  <c:v>34.856700232378465</c:v>
                </c:pt>
                <c:pt idx="3">
                  <c:v>44.75578906402016</c:v>
                </c:pt>
                <c:pt idx="4">
                  <c:v>50.672383550965094</c:v>
                </c:pt>
                <c:pt idx="5">
                  <c:v>48.60976083997671</c:v>
                </c:pt>
                <c:pt idx="6">
                  <c:v>43.77238360525228</c:v>
                </c:pt>
                <c:pt idx="7">
                  <c:v>50.150451354062234</c:v>
                </c:pt>
                <c:pt idx="8">
                  <c:v>41.94128220491294</c:v>
                </c:pt>
                <c:pt idx="9">
                  <c:v>17.740981667652512</c:v>
                </c:pt>
                <c:pt idx="10">
                  <c:v>35.50295857988158</c:v>
                </c:pt>
                <c:pt idx="11">
                  <c:v>37.401574803149856</c:v>
                </c:pt>
                <c:pt idx="12">
                  <c:v>45.49050632911385</c:v>
                </c:pt>
                <c:pt idx="13">
                  <c:v>44.070512820512974</c:v>
                </c:pt>
                <c:pt idx="14">
                  <c:v>46.1940148624221</c:v>
                </c:pt>
                <c:pt idx="15">
                  <c:v>33.86454183266946</c:v>
                </c:pt>
                <c:pt idx="16">
                  <c:v>13.919268244183856</c:v>
                </c:pt>
                <c:pt idx="17">
                  <c:v>26.020816653322573</c:v>
                </c:pt>
                <c:pt idx="18">
                  <c:v>24.052916416115586</c:v>
                </c:pt>
                <c:pt idx="19">
                  <c:v>19.932230416583632</c:v>
                </c:pt>
                <c:pt idx="20">
                  <c:v>25.661271219897273</c:v>
                </c:pt>
                <c:pt idx="21">
                  <c:v>35.32875368007843</c:v>
                </c:pt>
                <c:pt idx="22">
                  <c:v>39.439952672056826</c:v>
                </c:pt>
                <c:pt idx="23">
                  <c:v>39.70617431010526</c:v>
                </c:pt>
                <c:pt idx="24">
                  <c:v>32.10272873194258</c:v>
                </c:pt>
                <c:pt idx="25">
                  <c:v>32.18020917135998</c:v>
                </c:pt>
                <c:pt idx="26">
                  <c:v>40.29008863819504</c:v>
                </c:pt>
                <c:pt idx="27">
                  <c:v>36.326942482340996</c:v>
                </c:pt>
                <c:pt idx="28">
                  <c:v>32.1</c:v>
                </c:pt>
                <c:pt idx="29">
                  <c:v>30.3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64871265"/>
        <c:axId val="46970474"/>
      </c:lineChart>
      <c:catAx>
        <c:axId val="64871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6970474"/>
        <c:crosses val="autoZero"/>
        <c:auto val="1"/>
        <c:lblOffset val="100"/>
        <c:tickLblSkip val="1"/>
        <c:noMultiLvlLbl val="0"/>
      </c:catAx>
      <c:valAx>
        <c:axId val="46970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871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[maggio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MC'!$F$5:$F$35</c:f>
              <c:numCache>
                <c:ptCount val="31"/>
                <c:pt idx="0">
                  <c:v>18.27782290820439</c:v>
                </c:pt>
                <c:pt idx="1">
                  <c:v>32.699775189045944</c:v>
                </c:pt>
                <c:pt idx="2">
                  <c:v>32.7198364008178</c:v>
                </c:pt>
                <c:pt idx="3">
                  <c:v>42.9360049069718</c:v>
                </c:pt>
                <c:pt idx="4">
                  <c:v>24.21307506053282</c:v>
                </c:pt>
                <c:pt idx="5">
                  <c:v>28.08425275827507</c:v>
                </c:pt>
                <c:pt idx="6">
                  <c:v>24.316109422492534</c:v>
                </c:pt>
                <c:pt idx="7">
                  <c:v>24.360535931790633</c:v>
                </c:pt>
                <c:pt idx="8">
                  <c:v>36.54080389768567</c:v>
                </c:pt>
                <c:pt idx="9">
                  <c:v>44.0528634361235</c:v>
                </c:pt>
                <c:pt idx="10">
                  <c:v>35.678889990089665</c:v>
                </c:pt>
                <c:pt idx="11">
                  <c:v>23.84263858533691</c:v>
                </c:pt>
                <c:pt idx="12">
                  <c:v>31.91701575902689</c:v>
                </c:pt>
                <c:pt idx="13">
                  <c:v>44.167837783577184</c:v>
                </c:pt>
                <c:pt idx="14">
                  <c:v>34.14340228961653</c:v>
                </c:pt>
                <c:pt idx="15">
                  <c:v>38.563020093362795</c:v>
                </c:pt>
                <c:pt idx="16">
                  <c:v>32.290615539858535</c:v>
                </c:pt>
                <c:pt idx="17">
                  <c:v>16.096579476861066</c:v>
                </c:pt>
                <c:pt idx="18">
                  <c:v>15.914064054107719</c:v>
                </c:pt>
                <c:pt idx="19">
                  <c:v>25.89357739689921</c:v>
                </c:pt>
                <c:pt idx="20">
                  <c:v>22.3042296930131</c:v>
                </c:pt>
                <c:pt idx="21">
                  <c:v>26.61981579087464</c:v>
                </c:pt>
                <c:pt idx="22">
                  <c:v>34.854635666543224</c:v>
                </c:pt>
                <c:pt idx="23">
                  <c:v>26.144789846167992</c:v>
                </c:pt>
                <c:pt idx="24">
                  <c:v>24.13209911053118</c:v>
                </c:pt>
                <c:pt idx="25">
                  <c:v>22.19643848055325</c:v>
                </c:pt>
                <c:pt idx="26">
                  <c:v>26.502487156486904</c:v>
                </c:pt>
                <c:pt idx="27">
                  <c:v>32.82273466716701</c:v>
                </c:pt>
                <c:pt idx="28">
                  <c:v>28.800776798094464</c:v>
                </c:pt>
                <c:pt idx="29">
                  <c:v>39.320215557560346</c:v>
                </c:pt>
                <c:pt idx="30">
                  <c:v>31.013650141215514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20081083"/>
        <c:axId val="46512020"/>
      </c:lineChart>
      <c:catAx>
        <c:axId val="20081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6512020"/>
        <c:crosses val="autoZero"/>
        <c:auto val="1"/>
        <c:lblOffset val="100"/>
        <c:tickLblSkip val="1"/>
        <c:noMultiLvlLbl val="0"/>
      </c:catAx>
      <c:valAx>
        <c:axId val="46512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081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[giugno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MC'!$G$5:$G$34</c:f>
              <c:numCache>
                <c:ptCount val="30"/>
                <c:pt idx="0">
                  <c:v>36.503751774488414</c:v>
                </c:pt>
                <c:pt idx="1">
                  <c:v>18.248175182481432</c:v>
                </c:pt>
                <c:pt idx="2">
                  <c:v>30.58103975535171</c:v>
                </c:pt>
                <c:pt idx="3">
                  <c:v>32.874460653380275</c:v>
                </c:pt>
                <c:pt idx="4">
                  <c:v>34.79328694228422</c:v>
                </c:pt>
                <c:pt idx="5">
                  <c:v>22.16401370139008</c:v>
                </c:pt>
                <c:pt idx="6">
                  <c:v>18.156142828323265</c:v>
                </c:pt>
                <c:pt idx="7">
                  <c:v>19.743336623889455</c:v>
                </c:pt>
                <c:pt idx="8">
                  <c:v>15.844721727074571</c:v>
                </c:pt>
                <c:pt idx="9">
                  <c:v>13.974845278498824</c:v>
                </c:pt>
                <c:pt idx="10">
                  <c:v>14.1585760517795</c:v>
                </c:pt>
                <c:pt idx="11">
                  <c:v>12.16545012165485</c:v>
                </c:pt>
                <c:pt idx="12">
                  <c:v>26.525198938991956</c:v>
                </c:pt>
                <c:pt idx="13">
                  <c:v>38.46153846153816</c:v>
                </c:pt>
                <c:pt idx="14">
                  <c:v>28.22580645161259</c:v>
                </c:pt>
                <c:pt idx="15">
                  <c:v>22.307848306631307</c:v>
                </c:pt>
                <c:pt idx="17">
                  <c:v>24.58512599877031</c:v>
                </c:pt>
                <c:pt idx="18">
                  <c:v>18.507094386181613</c:v>
                </c:pt>
                <c:pt idx="19">
                  <c:v>14.412188593782297</c:v>
                </c:pt>
                <c:pt idx="20">
                  <c:v>22.522522522522312</c:v>
                </c:pt>
                <c:pt idx="21">
                  <c:v>24.73206924979346</c:v>
                </c:pt>
                <c:pt idx="22">
                  <c:v>37.35214774849546</c:v>
                </c:pt>
                <c:pt idx="23">
                  <c:v>35.32100560980634</c:v>
                </c:pt>
                <c:pt idx="24">
                  <c:v>33.388981636059896</c:v>
                </c:pt>
                <c:pt idx="25">
                  <c:v>20.759809009757127</c:v>
                </c:pt>
                <c:pt idx="26">
                  <c:v>31.120331950207497</c:v>
                </c:pt>
                <c:pt idx="27">
                  <c:v>43.82303839732927</c:v>
                </c:pt>
                <c:pt idx="28">
                  <c:v>38.02281368821343</c:v>
                </c:pt>
                <c:pt idx="29">
                  <c:v>37.69633507853395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15954997"/>
        <c:axId val="9377246"/>
      </c:lineChart>
      <c:catAx>
        <c:axId val="15954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9377246"/>
        <c:crosses val="autoZero"/>
        <c:auto val="1"/>
        <c:lblOffset val="100"/>
        <c:tickLblSkip val="1"/>
        <c:noMultiLvlLbl val="0"/>
      </c:catAx>
      <c:valAx>
        <c:axId val="9377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954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[giugno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MC'!$I$5:$I$35</c:f>
              <c:numCache>
                <c:ptCount val="31"/>
                <c:pt idx="0">
                  <c:v>23.03361022524814</c:v>
                </c:pt>
                <c:pt idx="1">
                  <c:v>25.015999816549474</c:v>
                </c:pt>
                <c:pt idx="2">
                  <c:v>18.445230985528365</c:v>
                </c:pt>
                <c:pt idx="3">
                  <c:v>14.17948390729871</c:v>
                </c:pt>
                <c:pt idx="4">
                  <c:v>16.21438661988806</c:v>
                </c:pt>
                <c:pt idx="5">
                  <c:v>14.309982848463541</c:v>
                </c:pt>
                <c:pt idx="6">
                  <c:v>14.334921096498718</c:v>
                </c:pt>
                <c:pt idx="7">
                  <c:v>10.125331351468486</c:v>
                </c:pt>
                <c:pt idx="8">
                  <c:v>14.230361085248118</c:v>
                </c:pt>
                <c:pt idx="9">
                  <c:v>24.624577791092857</c:v>
                </c:pt>
                <c:pt idx="10">
                  <c:v>26.70654844567879</c:v>
                </c:pt>
                <c:pt idx="11">
                  <c:v>26.638962146034704</c:v>
                </c:pt>
                <c:pt idx="12">
                  <c:v>20.433684520257973</c:v>
                </c:pt>
                <c:pt idx="13">
                  <c:v>18.50074105746092</c:v>
                </c:pt>
                <c:pt idx="14">
                  <c:v>12.15835035502418</c:v>
                </c:pt>
                <c:pt idx="15">
                  <c:v>10.414084841466396</c:v>
                </c:pt>
                <c:pt idx="16">
                  <c:v>12.231592981511731</c:v>
                </c:pt>
                <c:pt idx="17">
                  <c:v>18.364985726325227</c:v>
                </c:pt>
                <c:pt idx="18">
                  <c:v>24.750177891903736</c:v>
                </c:pt>
                <c:pt idx="19">
                  <c:v>24.655034969057496</c:v>
                </c:pt>
                <c:pt idx="20">
                  <c:v>20.304156260786602</c:v>
                </c:pt>
                <c:pt idx="21">
                  <c:v>12.17317559602946</c:v>
                </c:pt>
                <c:pt idx="22">
                  <c:v>18.327661940166536</c:v>
                </c:pt>
                <c:pt idx="23">
                  <c:v>24.46952117225333</c:v>
                </c:pt>
                <c:pt idx="24">
                  <c:v>22.55480304530829</c:v>
                </c:pt>
                <c:pt idx="25">
                  <c:v>26.633449974185954</c:v>
                </c:pt>
                <c:pt idx="26">
                  <c:v>24.581197841770965</c:v>
                </c:pt>
                <c:pt idx="27">
                  <c:v>18.26754648583117</c:v>
                </c:pt>
                <c:pt idx="28">
                  <c:v>20.262562282050833</c:v>
                </c:pt>
                <c:pt idx="29">
                  <c:v>22.37787275941585</c:v>
                </c:pt>
                <c:pt idx="30">
                  <c:v>38.80084953439006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17286351"/>
        <c:axId val="21359432"/>
      </c:lineChart>
      <c:catAx>
        <c:axId val="17286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1359432"/>
        <c:crosses val="autoZero"/>
        <c:auto val="1"/>
        <c:lblOffset val="100"/>
        <c:tickLblSkip val="1"/>
        <c:noMultiLvlLbl val="0"/>
      </c:catAx>
      <c:valAx>
        <c:axId val="21359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286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[giugno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MC'!$H$5:$H$35</c:f>
              <c:numCache>
                <c:ptCount val="31"/>
                <c:pt idx="0">
                  <c:v>24.98272028513625</c:v>
                </c:pt>
                <c:pt idx="1">
                  <c:v>12.305041990955576</c:v>
                </c:pt>
                <c:pt idx="2">
                  <c:v>16.397273133477803</c:v>
                </c:pt>
                <c:pt idx="3">
                  <c:v>22.673119573910036</c:v>
                </c:pt>
                <c:pt idx="4">
                  <c:v>24.867837803672703</c:v>
                </c:pt>
                <c:pt idx="5">
                  <c:v>18.4425473666094</c:v>
                </c:pt>
                <c:pt idx="6">
                  <c:v>24.77419354838666</c:v>
                </c:pt>
                <c:pt idx="7">
                  <c:v>26.639780980015978</c:v>
                </c:pt>
                <c:pt idx="8">
                  <c:v>18.230838881923148</c:v>
                </c:pt>
                <c:pt idx="9">
                  <c:v>14.108209970473656</c:v>
                </c:pt>
                <c:pt idx="10">
                  <c:v>18.173007026895732</c:v>
                </c:pt>
                <c:pt idx="11">
                  <c:v>10.275380189067006</c:v>
                </c:pt>
                <c:pt idx="12">
                  <c:v>14.516798009124972</c:v>
                </c:pt>
                <c:pt idx="13">
                  <c:v>20.652622883106172</c:v>
                </c:pt>
                <c:pt idx="16">
                  <c:v>10.300782859497332</c:v>
                </c:pt>
                <c:pt idx="17">
                  <c:v>35.67681007345241</c:v>
                </c:pt>
                <c:pt idx="18">
                  <c:v>33.188135241650905</c:v>
                </c:pt>
                <c:pt idx="19">
                  <c:v>26.793075020609965</c:v>
                </c:pt>
                <c:pt idx="20">
                  <c:v>20.751193193608653</c:v>
                </c:pt>
                <c:pt idx="21">
                  <c:v>24.8756218905474</c:v>
                </c:pt>
                <c:pt idx="22">
                  <c:v>16.43047853768731</c:v>
                </c:pt>
                <c:pt idx="23">
                  <c:v>18.507094386181613</c:v>
                </c:pt>
                <c:pt idx="24">
                  <c:v>24.76269087907509</c:v>
                </c:pt>
                <c:pt idx="25">
                  <c:v>31.21748178980232</c:v>
                </c:pt>
                <c:pt idx="26">
                  <c:v>33.22949117341621</c:v>
                </c:pt>
                <c:pt idx="27">
                  <c:v>33.336111342612256</c:v>
                </c:pt>
                <c:pt idx="28">
                  <c:v>44.071353620146716</c:v>
                </c:pt>
                <c:pt idx="29">
                  <c:v>33.90548845094338</c:v>
                </c:pt>
                <c:pt idx="30">
                  <c:v>14.715156611309778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58017161"/>
        <c:axId val="52392402"/>
      </c:lineChart>
      <c:catAx>
        <c:axId val="58017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2392402"/>
        <c:crosses val="autoZero"/>
        <c:auto val="1"/>
        <c:lblOffset val="100"/>
        <c:tickLblSkip val="1"/>
        <c:noMultiLvlLbl val="0"/>
      </c:catAx>
      <c:valAx>
        <c:axId val="52392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017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13" width="9.7109375" style="13" customWidth="1"/>
  </cols>
  <sheetData>
    <row r="1" spans="1:13" ht="24.75" customHeight="1" thickBot="1">
      <c r="A1" s="62" t="s">
        <v>24</v>
      </c>
      <c r="B1" s="63"/>
      <c r="C1" s="63"/>
      <c r="D1" s="63"/>
      <c r="E1" s="63"/>
      <c r="F1" s="63"/>
      <c r="G1" s="63"/>
      <c r="H1" s="64"/>
      <c r="I1" s="64"/>
      <c r="J1" s="64"/>
      <c r="K1" s="64"/>
      <c r="L1" s="64"/>
      <c r="M1" s="65"/>
    </row>
    <row r="2" spans="1:13" ht="24.75" customHeight="1" thickBot="1">
      <c r="A2" s="25"/>
      <c r="B2" s="23"/>
      <c r="C2" s="23"/>
      <c r="D2" s="28"/>
      <c r="E2" s="23" t="s">
        <v>19</v>
      </c>
      <c r="F2" s="28"/>
      <c r="G2" s="29"/>
      <c r="H2" s="69" t="s">
        <v>22</v>
      </c>
      <c r="I2" s="69"/>
      <c r="J2" s="69"/>
      <c r="K2" s="23"/>
      <c r="L2" s="23"/>
      <c r="M2" s="24"/>
    </row>
    <row r="3" spans="1:13" s="1" customFormat="1" ht="11.25">
      <c r="A3" s="27"/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4" t="s">
        <v>12</v>
      </c>
    </row>
    <row r="4" spans="1:15" ht="19.5" customHeight="1" thickBot="1">
      <c r="A4" s="2" t="s">
        <v>0</v>
      </c>
      <c r="B4" s="11" t="s">
        <v>15</v>
      </c>
      <c r="C4" s="11" t="s">
        <v>15</v>
      </c>
      <c r="D4" s="11" t="s">
        <v>15</v>
      </c>
      <c r="E4" s="11" t="s">
        <v>15</v>
      </c>
      <c r="F4" s="11" t="s">
        <v>15</v>
      </c>
      <c r="G4" s="11" t="s">
        <v>15</v>
      </c>
      <c r="H4" s="42" t="s">
        <v>15</v>
      </c>
      <c r="I4" s="11" t="s">
        <v>15</v>
      </c>
      <c r="J4" s="11" t="s">
        <v>15</v>
      </c>
      <c r="K4" s="11" t="s">
        <v>15</v>
      </c>
      <c r="L4" s="11" t="s">
        <v>15</v>
      </c>
      <c r="M4" s="15" t="s">
        <v>15</v>
      </c>
      <c r="O4" s="8"/>
    </row>
    <row r="5" spans="1:26" ht="9.75" customHeight="1">
      <c r="A5" s="17">
        <v>1</v>
      </c>
      <c r="B5" s="52">
        <v>19.120458891013403</v>
      </c>
      <c r="C5" s="43"/>
      <c r="D5" s="56">
        <v>30.097817908201474</v>
      </c>
      <c r="E5" s="57">
        <v>31.231700175678665</v>
      </c>
      <c r="F5" s="57">
        <v>18.27782290820439</v>
      </c>
      <c r="G5" s="57">
        <v>36.503751774488414</v>
      </c>
      <c r="H5" s="39">
        <v>24.98272028513625</v>
      </c>
      <c r="I5" s="39">
        <v>23.03361022524814</v>
      </c>
      <c r="J5" s="44"/>
      <c r="K5" s="44"/>
      <c r="L5" s="44"/>
      <c r="M5" s="44"/>
      <c r="O5" s="1">
        <v>40</v>
      </c>
      <c r="P5" s="1">
        <v>50</v>
      </c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9.75" customHeight="1">
      <c r="A6" s="18">
        <v>2</v>
      </c>
      <c r="B6" s="53">
        <v>11.603171533552299</v>
      </c>
      <c r="C6" s="46"/>
      <c r="D6" s="56">
        <v>53.201596047881374</v>
      </c>
      <c r="E6" s="39">
        <v>46.54771140418901</v>
      </c>
      <c r="F6" s="39">
        <v>32.699775189045944</v>
      </c>
      <c r="G6" s="39">
        <v>18.248175182481432</v>
      </c>
      <c r="H6" s="39">
        <v>12.305041990955576</v>
      </c>
      <c r="I6" s="39">
        <v>25.015999816549474</v>
      </c>
      <c r="J6" s="47"/>
      <c r="K6" s="47"/>
      <c r="L6" s="47"/>
      <c r="M6" s="47"/>
      <c r="O6" s="1">
        <v>40</v>
      </c>
      <c r="P6" s="1">
        <v>50</v>
      </c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9.75" customHeight="1">
      <c r="A7" s="18">
        <v>3</v>
      </c>
      <c r="B7" s="53">
        <v>51.54639175257746</v>
      </c>
      <c r="C7" s="46"/>
      <c r="D7" s="56">
        <v>74.88479262672786</v>
      </c>
      <c r="E7" s="39">
        <v>34.856700232378465</v>
      </c>
      <c r="F7" s="39">
        <v>32.7198364008178</v>
      </c>
      <c r="G7" s="39">
        <v>30.58103975535171</v>
      </c>
      <c r="H7" s="39">
        <v>16.397273133477803</v>
      </c>
      <c r="I7" s="39">
        <v>18.445230985528365</v>
      </c>
      <c r="J7" s="47"/>
      <c r="K7" s="47"/>
      <c r="L7" s="47"/>
      <c r="M7" s="47"/>
      <c r="O7" s="1">
        <v>40</v>
      </c>
      <c r="P7" s="1">
        <v>50</v>
      </c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9.75" customHeight="1">
      <c r="A8" s="18">
        <v>4</v>
      </c>
      <c r="B8" s="53">
        <v>11.527377521614163</v>
      </c>
      <c r="C8" s="46"/>
      <c r="D8" s="56">
        <v>34.46295232624921</v>
      </c>
      <c r="E8" s="39">
        <v>44.75578906402016</v>
      </c>
      <c r="F8" s="39">
        <v>42.9360049069718</v>
      </c>
      <c r="G8" s="39">
        <v>32.874460653380275</v>
      </c>
      <c r="H8" s="39">
        <v>22.673119573910036</v>
      </c>
      <c r="I8" s="39">
        <v>14.17948390729871</v>
      </c>
      <c r="J8" s="47"/>
      <c r="K8" s="47"/>
      <c r="L8" s="47"/>
      <c r="M8" s="47"/>
      <c r="N8" s="58"/>
      <c r="O8" s="1">
        <v>40</v>
      </c>
      <c r="P8" s="1">
        <v>50</v>
      </c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9.75" customHeight="1">
      <c r="A9" s="18">
        <v>5</v>
      </c>
      <c r="B9" s="53">
        <v>19.312475859405193</v>
      </c>
      <c r="C9" s="46"/>
      <c r="D9" s="56">
        <v>58.17335660267603</v>
      </c>
      <c r="E9" s="39">
        <v>50.672383550965094</v>
      </c>
      <c r="F9" s="39">
        <v>24.21307506053282</v>
      </c>
      <c r="G9" s="39">
        <v>34.79328694228422</v>
      </c>
      <c r="H9" s="39">
        <v>24.867837803672703</v>
      </c>
      <c r="I9" s="39">
        <v>16.21438661988806</v>
      </c>
      <c r="J9" s="47"/>
      <c r="K9" s="47"/>
      <c r="L9" s="47"/>
      <c r="M9" s="47"/>
      <c r="O9" s="1">
        <v>40</v>
      </c>
      <c r="P9" s="1">
        <v>50</v>
      </c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9.75" customHeight="1">
      <c r="A10" s="18">
        <v>6</v>
      </c>
      <c r="B10" s="53">
        <v>30.88206909862995</v>
      </c>
      <c r="C10" s="46"/>
      <c r="D10" s="56">
        <v>60.04261088514467</v>
      </c>
      <c r="E10" s="39">
        <v>48.60976083997671</v>
      </c>
      <c r="F10" s="39">
        <v>28.08425275827507</v>
      </c>
      <c r="G10" s="39">
        <v>22.16401370139008</v>
      </c>
      <c r="H10" s="39">
        <v>18.4425473666094</v>
      </c>
      <c r="I10" s="39">
        <v>14.309982848463541</v>
      </c>
      <c r="J10" s="47"/>
      <c r="K10" s="47"/>
      <c r="L10" s="47"/>
      <c r="M10" s="47"/>
      <c r="N10" s="58"/>
      <c r="O10" s="1">
        <v>40</v>
      </c>
      <c r="P10" s="1">
        <v>50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9.75" customHeight="1">
      <c r="A11" s="18">
        <v>7</v>
      </c>
      <c r="B11" s="53">
        <v>72.79693486590034</v>
      </c>
      <c r="C11" s="46"/>
      <c r="D11" s="56">
        <v>53.74280230326289</v>
      </c>
      <c r="E11" s="39">
        <v>43.77238360525228</v>
      </c>
      <c r="F11" s="39">
        <v>24.316109422492534</v>
      </c>
      <c r="G11" s="39">
        <v>18.156142828323265</v>
      </c>
      <c r="H11" s="39">
        <v>24.77419354838666</v>
      </c>
      <c r="I11" s="39">
        <v>14.334921096498718</v>
      </c>
      <c r="J11" s="47"/>
      <c r="K11" s="47"/>
      <c r="L11" s="47"/>
      <c r="M11" s="47"/>
      <c r="O11" s="1">
        <v>40</v>
      </c>
      <c r="P11" s="1">
        <v>50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9.75" customHeight="1">
      <c r="A12" s="18">
        <v>8</v>
      </c>
      <c r="B12" s="53">
        <v>68.42805550275598</v>
      </c>
      <c r="C12" s="46"/>
      <c r="D12" s="56">
        <v>57.46025665581311</v>
      </c>
      <c r="E12" s="39">
        <v>50.150451354062234</v>
      </c>
      <c r="F12" s="39">
        <v>24.360535931790633</v>
      </c>
      <c r="G12" s="39">
        <v>19.743336623889455</v>
      </c>
      <c r="H12" s="39">
        <v>26.639780980015978</v>
      </c>
      <c r="I12" s="39">
        <v>10.125331351468486</v>
      </c>
      <c r="J12" s="47"/>
      <c r="K12" s="47"/>
      <c r="L12" s="48"/>
      <c r="M12" s="47"/>
      <c r="O12" s="1">
        <v>40</v>
      </c>
      <c r="P12" s="1">
        <v>50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9.75" customHeight="1">
      <c r="A13" s="18">
        <v>9</v>
      </c>
      <c r="B13" s="53">
        <v>23.152614316033315</v>
      </c>
      <c r="C13" s="54">
        <v>84.44361043347728</v>
      </c>
      <c r="D13" s="54">
        <v>38.76720294630746</v>
      </c>
      <c r="E13" s="39">
        <v>41.94128220491294</v>
      </c>
      <c r="F13" s="39">
        <v>36.54080389768567</v>
      </c>
      <c r="G13" s="39">
        <v>15.844721727074571</v>
      </c>
      <c r="H13" s="39">
        <v>18.230838881923148</v>
      </c>
      <c r="I13" s="39">
        <v>14.230361085248118</v>
      </c>
      <c r="J13" s="47"/>
      <c r="K13" s="47"/>
      <c r="L13" s="47"/>
      <c r="M13" s="47"/>
      <c r="O13" s="1">
        <v>40</v>
      </c>
      <c r="P13" s="1">
        <v>50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9.75" customHeight="1">
      <c r="A14" s="18">
        <v>10</v>
      </c>
      <c r="B14" s="53">
        <v>59.466717820832905</v>
      </c>
      <c r="C14" s="54">
        <v>116.78282162365763</v>
      </c>
      <c r="D14" s="54">
        <v>50.18336228527294</v>
      </c>
      <c r="E14" s="39">
        <v>17.740981667652512</v>
      </c>
      <c r="F14" s="39">
        <v>44.0528634361235</v>
      </c>
      <c r="G14" s="39">
        <v>13.974845278498824</v>
      </c>
      <c r="H14" s="39">
        <v>14.108209970473656</v>
      </c>
      <c r="I14" s="39">
        <v>24.624577791092857</v>
      </c>
      <c r="J14" s="43"/>
      <c r="K14" s="47"/>
      <c r="L14" s="47"/>
      <c r="M14" s="47"/>
      <c r="O14" s="1">
        <v>40</v>
      </c>
      <c r="P14" s="1">
        <v>50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9.75" customHeight="1">
      <c r="A15" s="18">
        <v>11</v>
      </c>
      <c r="B15" s="53">
        <v>30.798845043310685</v>
      </c>
      <c r="C15" s="54">
        <v>80.69164265129649</v>
      </c>
      <c r="D15" s="54">
        <v>56.223342380768</v>
      </c>
      <c r="E15" s="39">
        <v>35.50295857988158</v>
      </c>
      <c r="F15" s="39">
        <v>35.678889990089665</v>
      </c>
      <c r="G15" s="39">
        <v>14.1585760517795</v>
      </c>
      <c r="H15" s="39">
        <v>18.173007026895732</v>
      </c>
      <c r="I15" s="39">
        <v>26.70654844567879</v>
      </c>
      <c r="J15" s="47"/>
      <c r="K15" s="47"/>
      <c r="L15" s="47"/>
      <c r="M15" s="47"/>
      <c r="O15" s="1">
        <v>40</v>
      </c>
      <c r="P15" s="1">
        <v>50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9.75" customHeight="1">
      <c r="A16" s="18">
        <v>12</v>
      </c>
      <c r="B16" s="53">
        <v>94.04990403071047</v>
      </c>
      <c r="C16" s="54">
        <v>91.67154281256114</v>
      </c>
      <c r="D16" s="54">
        <v>57.41437339140791</v>
      </c>
      <c r="E16" s="39">
        <v>37.401574803149856</v>
      </c>
      <c r="F16" s="39">
        <v>23.84263858533691</v>
      </c>
      <c r="G16" s="39">
        <v>12.16545012165485</v>
      </c>
      <c r="H16" s="39">
        <v>10.275380189067006</v>
      </c>
      <c r="I16" s="39">
        <v>26.638962146034704</v>
      </c>
      <c r="J16" s="47"/>
      <c r="K16" s="47"/>
      <c r="L16" s="47"/>
      <c r="M16" s="47"/>
      <c r="O16" s="1">
        <v>40</v>
      </c>
      <c r="P16" s="1">
        <v>50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9.75" customHeight="1">
      <c r="A17" s="18">
        <v>13</v>
      </c>
      <c r="B17" s="53">
        <v>61.17377174536433</v>
      </c>
      <c r="C17" s="54">
        <v>58.15119310206509</v>
      </c>
      <c r="D17" s="54">
        <v>37.5197472353873</v>
      </c>
      <c r="E17" s="39">
        <v>45.49050632911385</v>
      </c>
      <c r="F17" s="39">
        <v>31.91701575902689</v>
      </c>
      <c r="G17" s="39">
        <v>26.525198938991956</v>
      </c>
      <c r="H17" s="39">
        <v>14.516798009124972</v>
      </c>
      <c r="I17" s="39">
        <v>20.433684520257973</v>
      </c>
      <c r="J17" s="47"/>
      <c r="K17" s="47"/>
      <c r="L17" s="47"/>
      <c r="M17" s="47"/>
      <c r="O17" s="1">
        <v>40</v>
      </c>
      <c r="P17" s="1">
        <v>50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.75" customHeight="1">
      <c r="A18" s="18">
        <v>14</v>
      </c>
      <c r="B18" s="53"/>
      <c r="C18" s="54">
        <v>51.87208344223184</v>
      </c>
      <c r="D18" s="54">
        <v>56.81818181818208</v>
      </c>
      <c r="E18" s="39">
        <v>44.070512820512974</v>
      </c>
      <c r="F18" s="39">
        <v>44.167837783577184</v>
      </c>
      <c r="G18" s="39">
        <v>38.46153846153816</v>
      </c>
      <c r="H18" s="39">
        <v>20.652622883106172</v>
      </c>
      <c r="I18" s="39">
        <v>18.50074105746092</v>
      </c>
      <c r="J18" s="47"/>
      <c r="K18" s="47"/>
      <c r="L18" s="47"/>
      <c r="M18" s="47"/>
      <c r="O18" s="1">
        <v>40</v>
      </c>
      <c r="P18" s="1">
        <v>50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9.75" customHeight="1">
      <c r="A19" s="18">
        <v>15</v>
      </c>
      <c r="B19" s="53"/>
      <c r="C19" s="54">
        <v>19.421246844047406</v>
      </c>
      <c r="D19" s="54">
        <v>62.47559547051949</v>
      </c>
      <c r="E19" s="39">
        <v>46.1940148624221</v>
      </c>
      <c r="F19" s="39">
        <v>34.14340228961653</v>
      </c>
      <c r="G19" s="39">
        <v>28.22580645161259</v>
      </c>
      <c r="H19" s="39"/>
      <c r="I19" s="39">
        <v>12.15835035502418</v>
      </c>
      <c r="J19" s="47"/>
      <c r="K19" s="47"/>
      <c r="L19" s="47"/>
      <c r="M19" s="47"/>
      <c r="O19" s="1">
        <v>40</v>
      </c>
      <c r="P19" s="1">
        <v>50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.75" customHeight="1">
      <c r="A20" s="18">
        <v>16</v>
      </c>
      <c r="B20" s="53"/>
      <c r="C20" s="39">
        <v>23.090244371753062</v>
      </c>
      <c r="D20" s="39">
        <v>83.62504861921427</v>
      </c>
      <c r="E20" s="39">
        <v>33.86454183266946</v>
      </c>
      <c r="F20" s="39">
        <v>38.563020093362795</v>
      </c>
      <c r="G20" s="39">
        <v>22.307848306631307</v>
      </c>
      <c r="H20" s="39"/>
      <c r="I20" s="39">
        <v>10.414084841466396</v>
      </c>
      <c r="J20" s="47"/>
      <c r="K20" s="47"/>
      <c r="L20" s="47"/>
      <c r="M20" s="47"/>
      <c r="O20" s="1">
        <v>40</v>
      </c>
      <c r="P20" s="1">
        <v>50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9.75" customHeight="1">
      <c r="A21" s="18">
        <v>17</v>
      </c>
      <c r="B21" s="53"/>
      <c r="C21" s="39">
        <v>26.923076923077158</v>
      </c>
      <c r="D21" s="39">
        <v>84.26415833823238</v>
      </c>
      <c r="E21" s="39">
        <v>13.919268244183856</v>
      </c>
      <c r="F21" s="39">
        <v>32.290615539858535</v>
      </c>
      <c r="G21" s="39"/>
      <c r="H21" s="39">
        <v>10.300782859497332</v>
      </c>
      <c r="I21" s="39">
        <v>12.231592981511731</v>
      </c>
      <c r="J21" s="47"/>
      <c r="K21" s="47"/>
      <c r="L21" s="47"/>
      <c r="M21" s="47"/>
      <c r="O21" s="1">
        <v>40</v>
      </c>
      <c r="P21" s="1">
        <v>50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9.75" customHeight="1">
      <c r="A22" s="18">
        <v>18</v>
      </c>
      <c r="B22" s="53"/>
      <c r="C22" s="55">
        <v>36.43336529242594</v>
      </c>
      <c r="D22" s="55">
        <v>66.052842273819</v>
      </c>
      <c r="E22" s="39">
        <v>26.020816653322573</v>
      </c>
      <c r="F22" s="39">
        <v>16.096579476861066</v>
      </c>
      <c r="G22" s="39">
        <v>24.58512599877031</v>
      </c>
      <c r="H22" s="39">
        <v>35.67681007345241</v>
      </c>
      <c r="I22" s="39">
        <v>18.364985726325227</v>
      </c>
      <c r="J22" s="47"/>
      <c r="K22" s="47"/>
      <c r="L22" s="47"/>
      <c r="M22" s="47"/>
      <c r="O22" s="1">
        <v>40</v>
      </c>
      <c r="P22" s="1">
        <v>50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9.75" customHeight="1">
      <c r="A23" s="18">
        <v>19</v>
      </c>
      <c r="B23" s="53">
        <v>25.281991443018196</v>
      </c>
      <c r="C23" s="55">
        <v>54.13766434648099</v>
      </c>
      <c r="D23" s="55">
        <v>36.130068245684384</v>
      </c>
      <c r="E23" s="39">
        <v>24.052916416115586</v>
      </c>
      <c r="F23" s="39">
        <v>15.914064054107719</v>
      </c>
      <c r="G23" s="39">
        <v>18.507094386181613</v>
      </c>
      <c r="H23" s="39">
        <v>33.188135241650905</v>
      </c>
      <c r="I23" s="39">
        <v>24.750177891903736</v>
      </c>
      <c r="J23" s="47"/>
      <c r="K23" s="47"/>
      <c r="L23" s="47"/>
      <c r="M23" s="47"/>
      <c r="O23" s="1">
        <v>40</v>
      </c>
      <c r="P23" s="1">
        <v>50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9.75" customHeight="1">
      <c r="A24" s="18">
        <v>20</v>
      </c>
      <c r="B24" s="53">
        <v>40.975609756097384</v>
      </c>
      <c r="C24" s="55">
        <v>29.143190207888118</v>
      </c>
      <c r="D24" s="55">
        <v>33.59683794466362</v>
      </c>
      <c r="E24" s="39">
        <v>19.932230416583632</v>
      </c>
      <c r="F24" s="60">
        <v>25.89357739689921</v>
      </c>
      <c r="G24" s="39">
        <v>14.412188593782297</v>
      </c>
      <c r="H24" s="39">
        <v>26.793075020609965</v>
      </c>
      <c r="I24" s="39">
        <v>24.655034969057496</v>
      </c>
      <c r="J24" s="47"/>
      <c r="K24" s="47"/>
      <c r="L24" s="47"/>
      <c r="M24" s="47"/>
      <c r="O24" s="1">
        <v>40</v>
      </c>
      <c r="P24" s="1">
        <v>50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9.75" customHeight="1">
      <c r="A25" s="18">
        <v>21</v>
      </c>
      <c r="B25" s="53">
        <v>27.739251040222157</v>
      </c>
      <c r="C25" s="55">
        <v>46.966731898239004</v>
      </c>
      <c r="D25" s="55">
        <v>51.13077679449398</v>
      </c>
      <c r="E25" s="59">
        <v>25.661271219897273</v>
      </c>
      <c r="F25" s="39">
        <v>22.3042296930131</v>
      </c>
      <c r="G25" s="59">
        <v>22.522522522522312</v>
      </c>
      <c r="H25" s="39">
        <v>20.751193193608653</v>
      </c>
      <c r="I25" s="39">
        <v>20.304156260786602</v>
      </c>
      <c r="J25" s="47"/>
      <c r="K25" s="47"/>
      <c r="L25" s="47"/>
      <c r="M25" s="47"/>
      <c r="O25" s="1">
        <v>40</v>
      </c>
      <c r="P25" s="1">
        <v>50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9.75" customHeight="1">
      <c r="A26" s="18">
        <v>22</v>
      </c>
      <c r="B26" s="53">
        <v>62.26892391515875</v>
      </c>
      <c r="C26" s="55">
        <v>71.95643718397527</v>
      </c>
      <c r="D26" s="55">
        <v>62.90544525260484</v>
      </c>
      <c r="E26" s="39">
        <v>35.32875368007843</v>
      </c>
      <c r="F26" s="61">
        <v>26.61981579087464</v>
      </c>
      <c r="G26" s="39">
        <v>24.73206924979346</v>
      </c>
      <c r="H26" s="39">
        <v>24.8756218905474</v>
      </c>
      <c r="I26" s="39">
        <v>12.17317559602946</v>
      </c>
      <c r="J26" s="47"/>
      <c r="K26" s="47"/>
      <c r="L26" s="47"/>
      <c r="M26" s="47"/>
      <c r="O26" s="1">
        <v>40</v>
      </c>
      <c r="P26" s="1">
        <v>50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9.75" customHeight="1">
      <c r="A27" s="18">
        <v>23</v>
      </c>
      <c r="B27" s="53">
        <v>24.98078401229868</v>
      </c>
      <c r="C27" s="55">
        <v>30.989734650396866</v>
      </c>
      <c r="D27" s="55">
        <v>90.56900964756828</v>
      </c>
      <c r="E27" s="39">
        <v>39.439952672056826</v>
      </c>
      <c r="F27" s="39">
        <v>34.854635666543224</v>
      </c>
      <c r="G27" s="39">
        <v>37.35214774849546</v>
      </c>
      <c r="H27" s="39">
        <v>16.43047853768731</v>
      </c>
      <c r="I27" s="39">
        <v>18.327661940166536</v>
      </c>
      <c r="J27" s="47"/>
      <c r="K27" s="47"/>
      <c r="L27" s="47"/>
      <c r="M27" s="47"/>
      <c r="O27" s="1">
        <v>40</v>
      </c>
      <c r="P27" s="1">
        <v>50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9.75" customHeight="1">
      <c r="A28" s="18">
        <v>24</v>
      </c>
      <c r="B28" s="53">
        <v>17.25790987535977</v>
      </c>
      <c r="C28" s="55">
        <v>63.743480780374675</v>
      </c>
      <c r="D28" s="55">
        <v>114.12829594647776</v>
      </c>
      <c r="E28" s="39">
        <v>39.70617431010526</v>
      </c>
      <c r="F28" s="39">
        <v>26.144789846167992</v>
      </c>
      <c r="G28" s="39">
        <v>35.32100560980634</v>
      </c>
      <c r="H28" s="39">
        <v>18.507094386181613</v>
      </c>
      <c r="I28" s="39">
        <v>24.46952117225333</v>
      </c>
      <c r="J28" s="47"/>
      <c r="K28" s="47"/>
      <c r="L28" s="47"/>
      <c r="M28" s="47"/>
      <c r="O28" s="1">
        <v>40</v>
      </c>
      <c r="P28" s="1">
        <v>50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9.75" customHeight="1">
      <c r="A29" s="18">
        <v>25</v>
      </c>
      <c r="B29" s="53">
        <v>15.35508637236075</v>
      </c>
      <c r="C29" s="55">
        <v>25.111068186208144</v>
      </c>
      <c r="D29" s="55">
        <v>71.38607971445553</v>
      </c>
      <c r="E29" s="39">
        <v>32.10272873194258</v>
      </c>
      <c r="F29" s="39">
        <v>24.13209911053118</v>
      </c>
      <c r="G29" s="39">
        <v>33.388981636059896</v>
      </c>
      <c r="H29" s="39">
        <v>24.76269087907509</v>
      </c>
      <c r="I29" s="39">
        <v>22.55480304530829</v>
      </c>
      <c r="J29" s="47"/>
      <c r="K29" s="47"/>
      <c r="L29" s="47"/>
      <c r="M29" s="47"/>
      <c r="O29" s="1">
        <v>40</v>
      </c>
      <c r="P29" s="1">
        <v>50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9.75" customHeight="1">
      <c r="A30" s="18">
        <v>26</v>
      </c>
      <c r="B30" s="53">
        <v>19.21968095329619</v>
      </c>
      <c r="C30" s="39">
        <v>54.04362092260229</v>
      </c>
      <c r="D30" s="39">
        <v>65.52819698173148</v>
      </c>
      <c r="E30" s="39">
        <v>32.18020917135998</v>
      </c>
      <c r="F30" s="39">
        <v>22.19643848055325</v>
      </c>
      <c r="G30" s="39">
        <v>20.759809009757127</v>
      </c>
      <c r="H30" s="39">
        <v>31.21748178980232</v>
      </c>
      <c r="I30" s="39">
        <v>26.633449974185954</v>
      </c>
      <c r="J30" s="47"/>
      <c r="K30" s="47"/>
      <c r="L30" s="47"/>
      <c r="M30" s="47"/>
      <c r="O30" s="1">
        <v>40</v>
      </c>
      <c r="P30" s="1">
        <v>50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9.75" customHeight="1">
      <c r="A31" s="18">
        <v>27</v>
      </c>
      <c r="B31" s="53">
        <v>21.01643102789434</v>
      </c>
      <c r="C31" s="55">
        <v>30.852294639413618</v>
      </c>
      <c r="D31" s="55">
        <v>45.83499402152245</v>
      </c>
      <c r="E31" s="39">
        <v>40.29008863819504</v>
      </c>
      <c r="F31" s="39">
        <v>26.502487156486904</v>
      </c>
      <c r="G31" s="39">
        <v>31.120331950207497</v>
      </c>
      <c r="H31" s="39">
        <v>33.22949117341621</v>
      </c>
      <c r="I31" s="39">
        <v>24.581197841770965</v>
      </c>
      <c r="J31" s="47"/>
      <c r="K31" s="47"/>
      <c r="L31" s="47"/>
      <c r="M31" s="47"/>
      <c r="O31" s="1">
        <v>40</v>
      </c>
      <c r="P31" s="1">
        <v>50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9.75" customHeight="1">
      <c r="A32" s="18">
        <v>28</v>
      </c>
      <c r="B32" s="53">
        <v>15.220700152207439</v>
      </c>
      <c r="C32" s="55">
        <v>49.36396430605641</v>
      </c>
      <c r="D32" s="55">
        <v>27.938535222510723</v>
      </c>
      <c r="E32" s="39">
        <v>36.326942482340996</v>
      </c>
      <c r="F32" s="39">
        <v>32.82273466716701</v>
      </c>
      <c r="G32" s="39">
        <v>43.82303839732927</v>
      </c>
      <c r="H32" s="39">
        <v>33.336111342612256</v>
      </c>
      <c r="I32" s="39">
        <v>18.26754648583117</v>
      </c>
      <c r="J32" s="47"/>
      <c r="K32" s="47"/>
      <c r="L32" s="47"/>
      <c r="M32" s="47"/>
      <c r="O32" s="1">
        <v>40</v>
      </c>
      <c r="P32" s="1">
        <v>50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9.75" customHeight="1">
      <c r="A33" s="18">
        <v>29</v>
      </c>
      <c r="B33" s="45"/>
      <c r="C33" s="49"/>
      <c r="D33" s="56">
        <v>45.87155963302745</v>
      </c>
      <c r="E33" s="47">
        <v>32.1</v>
      </c>
      <c r="F33" s="39">
        <v>28.800776798094464</v>
      </c>
      <c r="G33" s="39">
        <v>38.02281368821343</v>
      </c>
      <c r="H33" s="39">
        <v>44.071353620146716</v>
      </c>
      <c r="I33" s="39">
        <v>20.262562282050833</v>
      </c>
      <c r="J33" s="47"/>
      <c r="K33" s="47"/>
      <c r="L33" s="47"/>
      <c r="M33" s="47"/>
      <c r="O33" s="1">
        <v>40</v>
      </c>
      <c r="P33" s="1">
        <v>50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9.75" customHeight="1">
      <c r="A34" s="18">
        <v>30</v>
      </c>
      <c r="B34" s="45"/>
      <c r="C34" s="40"/>
      <c r="D34" s="56">
        <v>55.743579534143436</v>
      </c>
      <c r="E34" s="47">
        <v>30.3</v>
      </c>
      <c r="F34" s="39">
        <v>39.320215557560346</v>
      </c>
      <c r="G34" s="39">
        <v>37.69633507853395</v>
      </c>
      <c r="H34" s="39">
        <v>33.90548845094338</v>
      </c>
      <c r="I34" s="39">
        <v>22.37787275941585</v>
      </c>
      <c r="J34" s="47"/>
      <c r="K34" s="47"/>
      <c r="L34" s="47"/>
      <c r="M34" s="47"/>
      <c r="O34" s="1">
        <v>40</v>
      </c>
      <c r="P34" s="1">
        <v>50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9.75" customHeight="1" thickBot="1">
      <c r="A35" s="19">
        <v>31</v>
      </c>
      <c r="B35" s="50"/>
      <c r="C35" s="41"/>
      <c r="D35" s="56">
        <v>45.535537517323235</v>
      </c>
      <c r="E35" s="41"/>
      <c r="F35" s="39">
        <v>31.013650141215514</v>
      </c>
      <c r="G35" s="41"/>
      <c r="H35" s="39">
        <v>14.715156611309778</v>
      </c>
      <c r="I35" s="39">
        <v>38.80084953439006</v>
      </c>
      <c r="J35" s="41"/>
      <c r="K35" s="51"/>
      <c r="L35" s="41"/>
      <c r="M35" s="51"/>
      <c r="O35" s="1">
        <v>40</v>
      </c>
      <c r="P35" s="1">
        <v>50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9.75" customHeight="1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6"/>
      <c r="O36" s="1"/>
      <c r="P36" s="1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16" ht="9.75" customHeight="1">
      <c r="A37" s="3" t="s">
        <v>20</v>
      </c>
      <c r="B37" s="21">
        <f aca="true" t="shared" si="0" ref="B37:G37">COUNTIF(B5:B35,"&gt;50")</f>
        <v>7</v>
      </c>
      <c r="C37" s="21">
        <f t="shared" si="0"/>
        <v>10</v>
      </c>
      <c r="D37" s="21">
        <f t="shared" si="0"/>
        <v>21</v>
      </c>
      <c r="E37" s="21">
        <f t="shared" si="0"/>
        <v>2</v>
      </c>
      <c r="F37" s="21">
        <f t="shared" si="0"/>
        <v>0</v>
      </c>
      <c r="G37" s="21">
        <f t="shared" si="0"/>
        <v>0</v>
      </c>
      <c r="H37" s="21">
        <f>COUNTIF(H8:H35,"&gt;50")</f>
        <v>0</v>
      </c>
      <c r="I37" s="21">
        <f>COUNTIF(I5:I35,"&gt;50")</f>
        <v>0</v>
      </c>
      <c r="J37" s="21">
        <f>COUNTIF(J5:J35,"&gt;50")</f>
        <v>0</v>
      </c>
      <c r="K37" s="21">
        <f>COUNTIF(K5:K35,"&gt;50")</f>
        <v>0</v>
      </c>
      <c r="L37" s="21">
        <f>COUNTIF(L5:L35,"&gt;50")</f>
        <v>0</v>
      </c>
      <c r="M37" s="31">
        <f>COUNTIF(M5:M35,"&gt;50")</f>
        <v>0</v>
      </c>
      <c r="O37" s="1"/>
      <c r="P37" s="1"/>
    </row>
    <row r="38" spans="1:16" ht="9.75" customHeight="1" thickBot="1">
      <c r="A38" s="3" t="s">
        <v>18</v>
      </c>
      <c r="B38" s="35">
        <f>((COUNTA(B5:B35)/31))</f>
        <v>0.7419354838709677</v>
      </c>
      <c r="C38" s="35">
        <f>((COUNTA(C5:C33)/29))</f>
        <v>0.6896551724137931</v>
      </c>
      <c r="D38" s="35">
        <f>((COUNTA(D5:D35)/31))</f>
        <v>1</v>
      </c>
      <c r="E38" s="35">
        <f>((COUNTA(E5:E35)/30))</f>
        <v>1</v>
      </c>
      <c r="F38" s="35">
        <f>((COUNTA(F5:F35)/31))</f>
        <v>1</v>
      </c>
      <c r="G38" s="35">
        <f>((COUNTA(G5:G35)/30))</f>
        <v>0.9666666666666667</v>
      </c>
      <c r="H38" s="35">
        <f>((COUNTA(H8:H35)/31))</f>
        <v>0.8387096774193549</v>
      </c>
      <c r="I38" s="35">
        <f>((COUNTA(I5:I35)/31))</f>
        <v>1</v>
      </c>
      <c r="J38" s="35">
        <f>((COUNTA(J5:J35)/30))</f>
        <v>0</v>
      </c>
      <c r="K38" s="35">
        <f>COUNT(K5:K35)/31</f>
        <v>0</v>
      </c>
      <c r="L38" s="35">
        <f>((COUNTA(L5:L35)/30))</f>
        <v>0</v>
      </c>
      <c r="M38" s="36">
        <f>COUNT(M5:M35)/31</f>
        <v>0</v>
      </c>
      <c r="O38" s="1"/>
      <c r="P38" s="1"/>
    </row>
    <row r="39" spans="1:16" ht="13.5" thickBot="1">
      <c r="A39" s="30" t="s">
        <v>23</v>
      </c>
      <c r="B39" s="70">
        <f>AVERAGE(B38:M38)</f>
        <v>0.6030805833642319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  <c r="O39" s="1"/>
      <c r="P39" s="1"/>
    </row>
    <row r="40" spans="1:16" ht="13.5" thickBot="1">
      <c r="A40" s="5" t="s">
        <v>16</v>
      </c>
      <c r="B40" s="32">
        <f aca="true" t="shared" si="1" ref="B40:G40">MAX(B5:B35)</f>
        <v>94.04990403071047</v>
      </c>
      <c r="C40" s="32">
        <f t="shared" si="1"/>
        <v>116.78282162365763</v>
      </c>
      <c r="D40" s="32">
        <f t="shared" si="1"/>
        <v>114.12829594647776</v>
      </c>
      <c r="E40" s="32">
        <f t="shared" si="1"/>
        <v>50.672383550965094</v>
      </c>
      <c r="F40" s="32">
        <f t="shared" si="1"/>
        <v>44.167837783577184</v>
      </c>
      <c r="G40" s="32">
        <f t="shared" si="1"/>
        <v>43.82303839732927</v>
      </c>
      <c r="H40" s="37">
        <f>MAX(H8:H35)</f>
        <v>44.071353620146716</v>
      </c>
      <c r="I40" s="37">
        <f>MAX(I5:I35)</f>
        <v>38.80084953439006</v>
      </c>
      <c r="J40" s="37">
        <f>MAX(J5:J35)</f>
        <v>0</v>
      </c>
      <c r="K40" s="37">
        <f>MAX(K5:K35)</f>
        <v>0</v>
      </c>
      <c r="L40" s="37">
        <f>MAX(L5:L35)</f>
        <v>0</v>
      </c>
      <c r="M40" s="38">
        <f>MAX(M5:M35)</f>
        <v>0</v>
      </c>
      <c r="O40" s="1"/>
      <c r="P40" s="1"/>
    </row>
    <row r="41" spans="1:13" ht="13.5" thickBot="1">
      <c r="A41" s="5" t="s">
        <v>17</v>
      </c>
      <c r="B41" s="32">
        <f aca="true" t="shared" si="2" ref="B41:G41">MIN(B5:B35)</f>
        <v>11.527377521614163</v>
      </c>
      <c r="C41" s="32">
        <f t="shared" si="2"/>
        <v>19.421246844047406</v>
      </c>
      <c r="D41" s="32">
        <f t="shared" si="2"/>
        <v>27.938535222510723</v>
      </c>
      <c r="E41" s="32">
        <f t="shared" si="2"/>
        <v>13.919268244183856</v>
      </c>
      <c r="F41" s="32">
        <f t="shared" si="2"/>
        <v>15.914064054107719</v>
      </c>
      <c r="G41" s="32">
        <f t="shared" si="2"/>
        <v>12.16545012165485</v>
      </c>
      <c r="H41" s="37">
        <f>MIN(H8:H35)</f>
        <v>10.275380189067006</v>
      </c>
      <c r="I41" s="37">
        <f>MIN(I5:I35)</f>
        <v>10.125331351468486</v>
      </c>
      <c r="J41" s="37">
        <f>MIN(J5:J35)</f>
        <v>0</v>
      </c>
      <c r="K41" s="37">
        <f>MIN(K5:K35)</f>
        <v>0</v>
      </c>
      <c r="L41" s="37">
        <f>MIN(L5:L35)</f>
        <v>0</v>
      </c>
      <c r="M41" s="38">
        <f>MIN(M5:M35)</f>
        <v>0</v>
      </c>
    </row>
    <row r="42" spans="1:13" ht="13.5" thickBot="1">
      <c r="A42" s="5" t="s">
        <v>13</v>
      </c>
      <c r="B42" s="33">
        <f>AVERAGE(B5:B35)</f>
        <v>35.790224196939754</v>
      </c>
      <c r="C42" s="33">
        <f>AVERAGE(C5:C33)</f>
        <v>52.28945073091141</v>
      </c>
      <c r="D42" s="33">
        <f>AVERAGE(D5:D35)</f>
        <v>56.829321179718534</v>
      </c>
      <c r="E42" s="33">
        <f>AVERAGE(E5:E35)</f>
        <v>36.005486865433994</v>
      </c>
      <c r="F42" s="33">
        <f>AVERAGE(F5:F35)</f>
        <v>29.723244960931755</v>
      </c>
      <c r="G42" s="33">
        <f>AVERAGE(G21:G35)</f>
        <v>29.403343374573303</v>
      </c>
      <c r="H42" s="33">
        <f>AVERAGE(H8:H35)</f>
        <v>23.65828081937411</v>
      </c>
      <c r="I42" s="33">
        <f>AVERAGE(I5:I35)</f>
        <v>19.939382114651444</v>
      </c>
      <c r="J42" s="33" t="e">
        <f>AVERAGE(J5:J35)</f>
        <v>#DIV/0!</v>
      </c>
      <c r="K42" s="33" t="e">
        <f>AVERAGE(K5:K35)</f>
        <v>#DIV/0!</v>
      </c>
      <c r="L42" s="33" t="e">
        <f>AVERAGE(L5:L35)</f>
        <v>#DIV/0!</v>
      </c>
      <c r="M42" s="34" t="e">
        <f>AVERAGE(M5:M35)</f>
        <v>#DIV/0!</v>
      </c>
    </row>
    <row r="43" spans="1:13" ht="13.5" thickBot="1">
      <c r="A43" s="5" t="s">
        <v>14</v>
      </c>
      <c r="B43" s="66">
        <f>AVERAGE(B5:M35)</f>
        <v>34.31317485003276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8"/>
    </row>
    <row r="44" spans="1:13" ht="20.25" customHeight="1" thickBot="1">
      <c r="A44" s="6" t="s">
        <v>21</v>
      </c>
      <c r="B44" s="22">
        <f>SUM(B37:M37)</f>
        <v>40</v>
      </c>
      <c r="C44" s="12"/>
      <c r="D44" s="12"/>
      <c r="E44"/>
      <c r="F44" s="12"/>
      <c r="G44" s="12"/>
      <c r="H44" s="12"/>
      <c r="I44" s="12"/>
      <c r="J44" s="12"/>
      <c r="K44" s="12"/>
      <c r="L44" s="12"/>
      <c r="M44" s="12"/>
    </row>
    <row r="45" ht="12.75">
      <c r="E45"/>
    </row>
  </sheetData>
  <mergeCells count="4">
    <mergeCell ref="A1:M1"/>
    <mergeCell ref="B43:M43"/>
    <mergeCell ref="H2:J2"/>
    <mergeCell ref="B39:M39"/>
  </mergeCells>
  <conditionalFormatting sqref="B5:M35">
    <cfRule type="cellIs" priority="1" dxfId="0" operator="greaterThan" stopIfTrue="1">
      <formula>50</formula>
    </cfRule>
  </conditionalFormatting>
  <printOptions/>
  <pageMargins left="0.83" right="0.1968503937007874" top="1.141732283464567" bottom="0.3937007874015748" header="0.3937007874015748" footer="0"/>
  <pageSetup fitToHeight="1" fitToWidth="1" horizontalDpi="600" verticalDpi="600" orientation="landscape" paperSize="9" r:id="rId1"/>
  <headerFooter alignWithMargins="0">
    <oddHeader>&amp;C&amp;"Arial,Grassetto"&amp;14
                   REPORT 2005     PM10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Buongarzone Albertina</cp:lastModifiedBy>
  <cp:lastPrinted>2005-04-12T07:17:18Z</cp:lastPrinted>
  <dcterms:created xsi:type="dcterms:W3CDTF">2003-12-04T08:23:48Z</dcterms:created>
  <dcterms:modified xsi:type="dcterms:W3CDTF">2005-09-15T11:16:45Z</dcterms:modified>
  <cp:category/>
  <cp:version/>
  <cp:contentType/>
  <cp:contentStatus/>
</cp:coreProperties>
</file>