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0" yWindow="240" windowWidth="13740" windowHeight="7965" activeTab="0"/>
  </bookViews>
  <sheets>
    <sheet name="dati " sheetId="1" r:id="rId1"/>
    <sheet name="grafico 03 2006" sheetId="2" r:id="rId2"/>
    <sheet name="grafico 04 2006" sheetId="3" r:id="rId3"/>
    <sheet name="grafico 05 2006" sheetId="4" r:id="rId4"/>
    <sheet name="grafico 06 2006" sheetId="5" r:id="rId5"/>
  </sheets>
  <definedNames>
    <definedName name="_xlnm.Print_Area" localSheetId="0">'dati '!$A$1:$M$44</definedName>
  </definedNames>
  <calcPr fullCalcOnLoad="1"/>
</workbook>
</file>

<file path=xl/sharedStrings.xml><?xml version="1.0" encoding="utf-8"?>
<sst xmlns="http://schemas.openxmlformats.org/spreadsheetml/2006/main" count="36" uniqueCount="25">
  <si>
    <t>Giorno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</si>
  <si>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</si>
  <si>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</si>
  <si>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</si>
  <si>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</si>
  <si>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</si>
  <si>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</si>
  <si>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</si>
  <si>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</si>
  <si>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</si>
  <si>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</si>
  <si>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</si>
  <si>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</si>
  <si>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Media mensile</t>
  </si>
  <si>
    <t>Media periodo</t>
  </si>
  <si>
    <r>
      <t>Media giornaliera (</t>
    </r>
    <r>
      <rPr>
        <sz val="6"/>
        <rFont val="Symbol"/>
        <family val="1"/>
      </rPr>
      <t>m</t>
    </r>
    <r>
      <rPr>
        <sz val="6"/>
        <rFont val="Arial"/>
        <family val="2"/>
      </rPr>
      <t>g/mc)</t>
    </r>
  </si>
  <si>
    <t>Valore massimo</t>
  </si>
  <si>
    <t>Valore Minimo</t>
  </si>
  <si>
    <t>dati validi mensili</t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</si>
  <si>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</t>
    </r>
  </si>
  <si>
    <r>
      <t xml:space="preserve">dati &gt; 50 </t>
    </r>
    <r>
      <rPr>
        <sz val="6"/>
        <rFont val="Symbol"/>
        <family val="1"/>
      </rPr>
      <t>m</t>
    </r>
    <r>
      <rPr>
        <sz val="6"/>
        <rFont val="Arial"/>
        <family val="0"/>
      </rPr>
      <t>g/mc nel periodo</t>
    </r>
  </si>
  <si>
    <t>raccolta dati</t>
  </si>
  <si>
    <t>Civitanova Marche - Ippodromo S. Marone</t>
  </si>
  <si>
    <r>
      <t>Tipo Zona:</t>
    </r>
    <r>
      <rPr>
        <b/>
        <sz val="10"/>
        <rFont val="Arial"/>
        <family val="2"/>
      </rPr>
      <t xml:space="preserve"> Rurale</t>
    </r>
  </si>
  <si>
    <r>
      <t xml:space="preserve">Tipo Stazione: </t>
    </r>
    <r>
      <rPr>
        <b/>
        <sz val="10"/>
        <rFont val="Arial"/>
        <family val="2"/>
      </rPr>
      <t>Fondo</t>
    </r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</si>
</sst>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0.0%"/>
    <numFmt numFmtId="175" formatCode="0.000000"/>
    <numFmt numFmtId="176" formatCode="0.00000"/>
    <numFmt numFmtId="177" formatCode="0.0000"/>
    <numFmt numFmtId="178" formatCode="0.000"/>
    <numFmt numFmtId="179" formatCode="d/m"/>
    <numFmt numFmtId="180" formatCode="0.00000000"/>
    <numFmt numFmtId="181" formatCode="0.0000000"/>
    <numFmt numFmtId="182" formatCode="0.00000000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6"/>
      <name val="Symbol"/>
      <family val="1"/>
    </font>
    <font>
      <b/>
      <sz val="10"/>
      <name val="Symbol"/>
      <family val="1"/>
    </font>
    <font>
      <b/>
      <sz val="12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2" xfId="0" applyFont="1" applyBorder="1" applyAlignment="1">
      <alignment horizontal="right"/>
    </xf>
    <xf numFmtId="0" fontId="5" fillId="2" borderId="9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6" fillId="0" borderId="4" xfId="0" applyFont="1" applyBorder="1" applyAlignment="1">
      <alignment horizontal="center"/>
    </xf>
    <xf numFmtId="0" fontId="5" fillId="0" borderId="8" xfId="0" applyFont="1" applyBorder="1" applyAlignment="1">
      <alignment horizontal="right"/>
    </xf>
    <xf numFmtId="173" fontId="5" fillId="0" borderId="4" xfId="0" applyNumberFormat="1" applyFont="1" applyBorder="1" applyAlignment="1">
      <alignment horizontal="right"/>
    </xf>
    <xf numFmtId="173" fontId="5" fillId="0" borderId="4" xfId="0" applyNumberFormat="1" applyFont="1" applyBorder="1" applyAlignment="1">
      <alignment horizontal="left"/>
    </xf>
    <xf numFmtId="173" fontId="5" fillId="0" borderId="14" xfId="0" applyNumberFormat="1" applyFont="1" applyBorder="1" applyAlignment="1">
      <alignment horizontal="left"/>
    </xf>
    <xf numFmtId="174" fontId="5" fillId="0" borderId="2" xfId="0" applyNumberFormat="1" applyFont="1" applyBorder="1" applyAlignment="1">
      <alignment horizontal="center"/>
    </xf>
    <xf numFmtId="174" fontId="5" fillId="0" borderId="8" xfId="0" applyNumberFormat="1" applyFont="1" applyBorder="1" applyAlignment="1">
      <alignment horizontal="center"/>
    </xf>
    <xf numFmtId="173" fontId="5" fillId="0" borderId="4" xfId="0" applyNumberFormat="1" applyFont="1" applyFill="1" applyBorder="1" applyAlignment="1">
      <alignment horizontal="right"/>
    </xf>
    <xf numFmtId="173" fontId="5" fillId="0" borderId="14" xfId="0" applyNumberFormat="1" applyFont="1" applyFill="1" applyBorder="1" applyAlignment="1">
      <alignment horizontal="right"/>
    </xf>
    <xf numFmtId="173" fontId="3" fillId="0" borderId="15" xfId="0" applyNumberFormat="1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 wrapText="1"/>
    </xf>
    <xf numFmtId="173" fontId="3" fillId="0" borderId="19" xfId="0" applyNumberFormat="1" applyFont="1" applyFill="1" applyBorder="1" applyAlignment="1">
      <alignment horizontal="center"/>
    </xf>
    <xf numFmtId="173" fontId="3" fillId="0" borderId="20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wrapText="1"/>
    </xf>
    <xf numFmtId="173" fontId="3" fillId="0" borderId="15" xfId="0" applyNumberFormat="1" applyFont="1" applyFill="1" applyBorder="1" applyAlignment="1">
      <alignment horizontal="center" vertical="center"/>
    </xf>
    <xf numFmtId="173" fontId="3" fillId="0" borderId="21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173" fontId="3" fillId="0" borderId="22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6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5" fillId="0" borderId="4" xfId="0" applyNumberFormat="1" applyFont="1" applyBorder="1" applyAlignment="1">
      <alignment horizontal="center"/>
    </xf>
    <xf numFmtId="173" fontId="5" fillId="0" borderId="10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174" fontId="5" fillId="0" borderId="4" xfId="0" applyNumberFormat="1" applyFont="1" applyBorder="1" applyAlignment="1">
      <alignment horizontal="center"/>
    </xf>
    <xf numFmtId="174" fontId="5" fillId="0" borderId="10" xfId="0" applyNumberFormat="1" applyFont="1" applyBorder="1" applyAlignment="1">
      <alignment horizontal="center"/>
    </xf>
    <xf numFmtId="174" fontId="5" fillId="0" borderId="11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[marzo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'!$D$5:$D$35</c:f>
              <c:numCache>
                <c:ptCount val="31"/>
                <c:pt idx="0">
                  <c:v>15.5</c:v>
                </c:pt>
                <c:pt idx="1">
                  <c:v>12.4</c:v>
                </c:pt>
                <c:pt idx="2">
                  <c:v>12.2</c:v>
                </c:pt>
                <c:pt idx="3">
                  <c:v>16.5</c:v>
                </c:pt>
                <c:pt idx="4">
                  <c:v>12.7</c:v>
                </c:pt>
                <c:pt idx="5">
                  <c:v>13.7</c:v>
                </c:pt>
                <c:pt idx="6">
                  <c:v>12.8</c:v>
                </c:pt>
                <c:pt idx="7">
                  <c:v>14.6</c:v>
                </c:pt>
                <c:pt idx="8">
                  <c:v>20.1</c:v>
                </c:pt>
                <c:pt idx="9">
                  <c:v>17.9</c:v>
                </c:pt>
                <c:pt idx="10">
                  <c:v>7.1</c:v>
                </c:pt>
                <c:pt idx="11">
                  <c:v>18.9</c:v>
                </c:pt>
                <c:pt idx="12">
                  <c:v>31.6</c:v>
                </c:pt>
                <c:pt idx="13">
                  <c:v>20.9</c:v>
                </c:pt>
                <c:pt idx="14">
                  <c:v>23.9</c:v>
                </c:pt>
                <c:pt idx="15">
                  <c:v>25.1</c:v>
                </c:pt>
                <c:pt idx="16">
                  <c:v>26.5</c:v>
                </c:pt>
                <c:pt idx="17">
                  <c:v>27.4</c:v>
                </c:pt>
                <c:pt idx="18">
                  <c:v>25.3</c:v>
                </c:pt>
                <c:pt idx="19">
                  <c:v>30.6</c:v>
                </c:pt>
                <c:pt idx="20">
                  <c:v>29.3</c:v>
                </c:pt>
                <c:pt idx="21">
                  <c:v>14.6</c:v>
                </c:pt>
                <c:pt idx="22">
                  <c:v>8.6</c:v>
                </c:pt>
                <c:pt idx="23">
                  <c:v>23.5</c:v>
                </c:pt>
                <c:pt idx="24">
                  <c:v>27.1</c:v>
                </c:pt>
                <c:pt idx="25">
                  <c:v>24.6</c:v>
                </c:pt>
                <c:pt idx="26">
                  <c:v>19.1</c:v>
                </c:pt>
                <c:pt idx="27">
                  <c:v>22.7</c:v>
                </c:pt>
                <c:pt idx="28">
                  <c:v>11.4</c:v>
                </c:pt>
                <c:pt idx="29">
                  <c:v>18.2</c:v>
                </c:pt>
                <c:pt idx="30">
                  <c:v>22.5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14427887"/>
        <c:axId val="62742120"/>
      </c:lineChart>
      <c:catAx>
        <c:axId val="14427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62742120"/>
        <c:crosses val="autoZero"/>
        <c:auto val="1"/>
        <c:lblOffset val="100"/>
        <c:noMultiLvlLbl val="0"/>
      </c:catAx>
      <c:valAx>
        <c:axId val="627421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44278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[aprile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'!$E$5:$E$34</c:f>
              <c:numCache>
                <c:ptCount val="30"/>
                <c:pt idx="0">
                  <c:v>24.7</c:v>
                </c:pt>
                <c:pt idx="1">
                  <c:v>20.9</c:v>
                </c:pt>
                <c:pt idx="2">
                  <c:v>25.3</c:v>
                </c:pt>
                <c:pt idx="3">
                  <c:v>12.1</c:v>
                </c:pt>
                <c:pt idx="4">
                  <c:v>24.8</c:v>
                </c:pt>
                <c:pt idx="5">
                  <c:v>31.1</c:v>
                </c:pt>
                <c:pt idx="6">
                  <c:v>14.3</c:v>
                </c:pt>
                <c:pt idx="8">
                  <c:v>24.3</c:v>
                </c:pt>
                <c:pt idx="9">
                  <c:v>26.2</c:v>
                </c:pt>
                <c:pt idx="10">
                  <c:v>21.9</c:v>
                </c:pt>
                <c:pt idx="11">
                  <c:v>8.7</c:v>
                </c:pt>
                <c:pt idx="12">
                  <c:v>11.8</c:v>
                </c:pt>
                <c:pt idx="13">
                  <c:v>17.4</c:v>
                </c:pt>
                <c:pt idx="14">
                  <c:v>19.3</c:v>
                </c:pt>
                <c:pt idx="15">
                  <c:v>17.3</c:v>
                </c:pt>
                <c:pt idx="16">
                  <c:v>18.7</c:v>
                </c:pt>
                <c:pt idx="17">
                  <c:v>13.7</c:v>
                </c:pt>
                <c:pt idx="18">
                  <c:v>11.9</c:v>
                </c:pt>
                <c:pt idx="19">
                  <c:v>17.3</c:v>
                </c:pt>
                <c:pt idx="20">
                  <c:v>24.3</c:v>
                </c:pt>
                <c:pt idx="21">
                  <c:v>27.9</c:v>
                </c:pt>
                <c:pt idx="22">
                  <c:v>20.9</c:v>
                </c:pt>
                <c:pt idx="23">
                  <c:v>25.8</c:v>
                </c:pt>
                <c:pt idx="24">
                  <c:v>22.6</c:v>
                </c:pt>
                <c:pt idx="25">
                  <c:v>28.1</c:v>
                </c:pt>
                <c:pt idx="26">
                  <c:v>11.2</c:v>
                </c:pt>
                <c:pt idx="27">
                  <c:v>11.2</c:v>
                </c:pt>
                <c:pt idx="28">
                  <c:v>11.3</c:v>
                </c:pt>
                <c:pt idx="29">
                  <c:v>8.8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27808169"/>
        <c:axId val="48946930"/>
      </c:lineChart>
      <c:catAx>
        <c:axId val="27808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48946930"/>
        <c:crosses val="autoZero"/>
        <c:auto val="1"/>
        <c:lblOffset val="100"/>
        <c:noMultiLvlLbl val="0"/>
      </c:catAx>
      <c:valAx>
        <c:axId val="48946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78081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[maggio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'!$F$5:$F$35</c:f>
              <c:numCache>
                <c:ptCount val="31"/>
                <c:pt idx="0">
                  <c:v>10.3088214198748</c:v>
                </c:pt>
                <c:pt idx="1">
                  <c:v>11.4337132175763</c:v>
                </c:pt>
                <c:pt idx="2">
                  <c:v>12.0282967885335</c:v>
                </c:pt>
                <c:pt idx="3">
                  <c:v>16.7247244517008</c:v>
                </c:pt>
                <c:pt idx="4">
                  <c:v>22.0580628712972</c:v>
                </c:pt>
                <c:pt idx="5">
                  <c:v>34.2607887585958</c:v>
                </c:pt>
                <c:pt idx="6">
                  <c:v>36.327693382899</c:v>
                </c:pt>
                <c:pt idx="7">
                  <c:v>26.4820208152135</c:v>
                </c:pt>
                <c:pt idx="8">
                  <c:v>12.7327833672365</c:v>
                </c:pt>
                <c:pt idx="9">
                  <c:v>11.0880939563115</c:v>
                </c:pt>
                <c:pt idx="10">
                  <c:v>17.5091053644816</c:v>
                </c:pt>
                <c:pt idx="11">
                  <c:v>23.4205474058787</c:v>
                </c:pt>
                <c:pt idx="12">
                  <c:v>24.7341652711232</c:v>
                </c:pt>
                <c:pt idx="13">
                  <c:v>13.0030442476273</c:v>
                </c:pt>
                <c:pt idx="14">
                  <c:v>14.1245651642481</c:v>
                </c:pt>
                <c:pt idx="15">
                  <c:v>19.8970769246419</c:v>
                </c:pt>
                <c:pt idx="16">
                  <c:v>20.7702815429024</c:v>
                </c:pt>
                <c:pt idx="17">
                  <c:v>33.0494273641835</c:v>
                </c:pt>
                <c:pt idx="18">
                  <c:v>33.9482831540315</c:v>
                </c:pt>
                <c:pt idx="19">
                  <c:v>36.126745223999</c:v>
                </c:pt>
                <c:pt idx="20">
                  <c:v>34.1378509600957</c:v>
                </c:pt>
                <c:pt idx="21">
                  <c:v>31.9572534561157</c:v>
                </c:pt>
                <c:pt idx="22">
                  <c:v>38.8575263023376</c:v>
                </c:pt>
                <c:pt idx="23">
                  <c:v>28.7932752569516</c:v>
                </c:pt>
                <c:pt idx="24">
                  <c:v>24.7618928551674</c:v>
                </c:pt>
                <c:pt idx="25">
                  <c:v>21.6345191623854</c:v>
                </c:pt>
                <c:pt idx="26">
                  <c:v>36.9047379701034</c:v>
                </c:pt>
                <c:pt idx="27">
                  <c:v>24.4299991027169</c:v>
                </c:pt>
                <c:pt idx="28">
                  <c:v>29.2511598467827</c:v>
                </c:pt>
                <c:pt idx="29">
                  <c:v>17.8820277849833</c:v>
                </c:pt>
                <c:pt idx="30">
                  <c:v>12.2393650358373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37869187"/>
        <c:axId val="5278364"/>
      </c:lineChart>
      <c:catAx>
        <c:axId val="37869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278364"/>
        <c:crosses val="autoZero"/>
        <c:auto val="1"/>
        <c:lblOffset val="100"/>
        <c:noMultiLvlLbl val="0"/>
      </c:catAx>
      <c:valAx>
        <c:axId val="52783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378691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Andamento PM10 [giugno - 2006]
[Ippodromo S. Marone - Civitanova Marche]</a:t>
            </a:r>
          </a:p>
        </c:rich>
      </c:tx>
      <c:layout>
        <c:manualLayout>
          <c:xMode val="factor"/>
          <c:yMode val="factor"/>
          <c:x val="-0.00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08925"/>
          <c:w val="0.95425"/>
          <c:h val="0.751"/>
        </c:manualLayout>
      </c:layout>
      <c:lineChart>
        <c:grouping val="standard"/>
        <c:varyColors val="0"/>
        <c:ser>
          <c:idx val="0"/>
          <c:order val="0"/>
          <c:tx>
            <c:v>PM10 [colore blu scuro]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'!$G$5:$G$34</c:f>
              <c:numCache>
                <c:ptCount val="30"/>
                <c:pt idx="0">
                  <c:v>8.15092267592748</c:v>
                </c:pt>
                <c:pt idx="1">
                  <c:v>13.7844698329767</c:v>
                </c:pt>
                <c:pt idx="2">
                  <c:v>6.21108534932137</c:v>
                </c:pt>
                <c:pt idx="3">
                  <c:v>8.34716762105624</c:v>
                </c:pt>
                <c:pt idx="4">
                  <c:v>11.9836057126522</c:v>
                </c:pt>
                <c:pt idx="5">
                  <c:v>10.8908554017544</c:v>
                </c:pt>
                <c:pt idx="6">
                  <c:v>9.5015367269516</c:v>
                </c:pt>
                <c:pt idx="7">
                  <c:v>12.5694537560145</c:v>
                </c:pt>
                <c:pt idx="8">
                  <c:v>14.9333049853643</c:v>
                </c:pt>
                <c:pt idx="9">
                  <c:v>18.6533120274544</c:v>
                </c:pt>
                <c:pt idx="10">
                  <c:v>9.65706539154053</c:v>
                </c:pt>
                <c:pt idx="11">
                  <c:v>14.8632343212763</c:v>
                </c:pt>
                <c:pt idx="12">
                  <c:v>19.9748366475105</c:v>
                </c:pt>
                <c:pt idx="13">
                  <c:v>23.1785075267156</c:v>
                </c:pt>
                <c:pt idx="14">
                  <c:v>21.6794095993042</c:v>
                </c:pt>
                <c:pt idx="15">
                  <c:v>23.8945523216611</c:v>
                </c:pt>
                <c:pt idx="16">
                  <c:v>31.9245380054821</c:v>
                </c:pt>
                <c:pt idx="17">
                  <c:v>37.8243330319723</c:v>
                </c:pt>
                <c:pt idx="18">
                  <c:v>46.1771913875233</c:v>
                </c:pt>
                <c:pt idx="19">
                  <c:v>50.6959272731434</c:v>
                </c:pt>
                <c:pt idx="20">
                  <c:v>58.4649877548218</c:v>
                </c:pt>
                <c:pt idx="21">
                  <c:v>58.9126350084941</c:v>
                </c:pt>
                <c:pt idx="22">
                  <c:v>55.6495359738668</c:v>
                </c:pt>
                <c:pt idx="23">
                  <c:v>45.3943347930908</c:v>
                </c:pt>
                <c:pt idx="24">
                  <c:v>42.4957515398661</c:v>
                </c:pt>
                <c:pt idx="25">
                  <c:v>42.9318556578263</c:v>
                </c:pt>
                <c:pt idx="26">
                  <c:v>56.556183497111</c:v>
                </c:pt>
                <c:pt idx="27">
                  <c:v>50.561317617243</c:v>
                </c:pt>
                <c:pt idx="28">
                  <c:v>63.4031772613525</c:v>
                </c:pt>
                <c:pt idx="29">
                  <c:v>39.9152880129607</c:v>
                </c:pt>
              </c:numCache>
            </c:numRef>
          </c:val>
          <c:smooth val="0"/>
        </c:ser>
        <c:ser>
          <c:idx val="1"/>
          <c:order val="1"/>
          <c:tx>
            <c:v>Limite 24 ore [valore  ug/mc] [colore giallo]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'!$P$5:$P$35</c:f>
              <c:numCache>
                <c:ptCount val="31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  <c:pt idx="8">
                  <c:v>50</c:v>
                </c:pt>
                <c:pt idx="9">
                  <c:v>50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3">
                  <c:v>50</c:v>
                </c:pt>
                <c:pt idx="14">
                  <c:v>50</c:v>
                </c:pt>
                <c:pt idx="15">
                  <c:v>50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50</c:v>
                </c:pt>
                <c:pt idx="22">
                  <c:v>50</c:v>
                </c:pt>
                <c:pt idx="23">
                  <c:v>50</c:v>
                </c:pt>
                <c:pt idx="24">
                  <c:v>50</c:v>
                </c:pt>
                <c:pt idx="25">
                  <c:v>50</c:v>
                </c:pt>
                <c:pt idx="26">
                  <c:v>50</c:v>
                </c:pt>
                <c:pt idx="27">
                  <c:v>50</c:v>
                </c:pt>
                <c:pt idx="28">
                  <c:v>50</c:v>
                </c:pt>
                <c:pt idx="29">
                  <c:v>50</c:v>
                </c:pt>
                <c:pt idx="30">
                  <c:v>50</c:v>
                </c:pt>
              </c:numCache>
            </c:numRef>
          </c:val>
          <c:smooth val="0"/>
        </c:ser>
        <c:ser>
          <c:idx val="2"/>
          <c:order val="2"/>
          <c:tx>
            <c:v>Limite annuale [valore  ug/mc] [colore rosso]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'dati 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'dati '!$O$5:$O$35</c:f>
              <c:numCache>
                <c:ptCount val="31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  <c:pt idx="7">
                  <c:v>40</c:v>
                </c:pt>
                <c:pt idx="8">
                  <c:v>40</c:v>
                </c:pt>
                <c:pt idx="9">
                  <c:v>40</c:v>
                </c:pt>
                <c:pt idx="10">
                  <c:v>40</c:v>
                </c:pt>
                <c:pt idx="11">
                  <c:v>40</c:v>
                </c:pt>
                <c:pt idx="12">
                  <c:v>40</c:v>
                </c:pt>
                <c:pt idx="13">
                  <c:v>40</c:v>
                </c:pt>
                <c:pt idx="14">
                  <c:v>40</c:v>
                </c:pt>
                <c:pt idx="15">
                  <c:v>40</c:v>
                </c:pt>
                <c:pt idx="16">
                  <c:v>40</c:v>
                </c:pt>
                <c:pt idx="17">
                  <c:v>40</c:v>
                </c:pt>
                <c:pt idx="18">
                  <c:v>40</c:v>
                </c:pt>
                <c:pt idx="19">
                  <c:v>40</c:v>
                </c:pt>
                <c:pt idx="20">
                  <c:v>40</c:v>
                </c:pt>
                <c:pt idx="21">
                  <c:v>40</c:v>
                </c:pt>
                <c:pt idx="22">
                  <c:v>40</c:v>
                </c:pt>
                <c:pt idx="23">
                  <c:v>40</c:v>
                </c:pt>
                <c:pt idx="24">
                  <c:v>40</c:v>
                </c:pt>
                <c:pt idx="25">
                  <c:v>40</c:v>
                </c:pt>
                <c:pt idx="26">
                  <c:v>40</c:v>
                </c:pt>
                <c:pt idx="27">
                  <c:v>40</c:v>
                </c:pt>
                <c:pt idx="28">
                  <c:v>40</c:v>
                </c:pt>
                <c:pt idx="29">
                  <c:v>40</c:v>
                </c:pt>
                <c:pt idx="30">
                  <c:v>40</c:v>
                </c:pt>
              </c:numCache>
            </c:numRef>
          </c:val>
          <c:smooth val="0"/>
        </c:ser>
        <c:marker val="1"/>
        <c:axId val="47505277"/>
        <c:axId val="24894310"/>
      </c:lineChart>
      <c:catAx>
        <c:axId val="47505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24894310"/>
        <c:crosses val="autoZero"/>
        <c:auto val="1"/>
        <c:lblOffset val="100"/>
        <c:noMultiLvlLbl val="0"/>
      </c:catAx>
      <c:valAx>
        <c:axId val="24894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valore</a:t>
                </a:r>
                <a:r>
                  <a:rPr lang="en-US" cap="none" sz="1000" b="1" i="0" u="none" baseline="0"/>
                  <a:t> 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g/mc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47505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4"/>
          <c:y val="0.8385"/>
          <c:w val="0.35325"/>
          <c:h val="0.156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workbookViewId="0" topLeftCell="A1">
      <selection activeCell="J24" sqref="J24"/>
    </sheetView>
  </sheetViews>
  <sheetFormatPr defaultColWidth="9.140625" defaultRowHeight="12.75"/>
  <cols>
    <col min="1" max="1" width="11.57421875" style="0" customWidth="1"/>
    <col min="2" max="2" width="9.7109375" style="0" customWidth="1"/>
    <col min="3" max="13" width="9.7109375" style="13" customWidth="1"/>
  </cols>
  <sheetData>
    <row r="1" spans="1:13" ht="24.75" customHeight="1" thickBot="1">
      <c r="A1" s="59" t="s">
        <v>22</v>
      </c>
      <c r="B1" s="60"/>
      <c r="C1" s="60"/>
      <c r="D1" s="60"/>
      <c r="E1" s="60"/>
      <c r="F1" s="60"/>
      <c r="G1" s="60"/>
      <c r="H1" s="61"/>
      <c r="I1" s="61"/>
      <c r="J1" s="61"/>
      <c r="K1" s="61"/>
      <c r="L1" s="61"/>
      <c r="M1" s="62"/>
    </row>
    <row r="2" spans="1:13" ht="24.75" customHeight="1" thickBot="1">
      <c r="A2" s="25"/>
      <c r="B2" s="23"/>
      <c r="C2" s="23"/>
      <c r="D2" s="28"/>
      <c r="E2" s="23" t="s">
        <v>24</v>
      </c>
      <c r="F2" s="28"/>
      <c r="G2" s="29"/>
      <c r="H2" s="66" t="s">
        <v>23</v>
      </c>
      <c r="I2" s="66"/>
      <c r="J2" s="66"/>
      <c r="K2" s="23"/>
      <c r="L2" s="23"/>
      <c r="M2" s="24"/>
    </row>
    <row r="3" spans="1:13" s="1" customFormat="1" ht="11.25">
      <c r="A3" s="27"/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  <c r="G3" s="26" t="s">
        <v>6</v>
      </c>
      <c r="H3" s="10" t="s">
        <v>7</v>
      </c>
      <c r="I3" s="10" t="s">
        <v>8</v>
      </c>
      <c r="J3" s="10" t="s">
        <v>9</v>
      </c>
      <c r="K3" s="10" t="s">
        <v>10</v>
      </c>
      <c r="L3" s="10" t="s">
        <v>11</v>
      </c>
      <c r="M3" s="14" t="s">
        <v>12</v>
      </c>
    </row>
    <row r="4" spans="1:15" ht="19.5" customHeight="1" thickBot="1">
      <c r="A4" s="2" t="s">
        <v>0</v>
      </c>
      <c r="B4" s="11" t="s">
        <v>15</v>
      </c>
      <c r="C4" s="11" t="s">
        <v>15</v>
      </c>
      <c r="D4" s="11" t="s">
        <v>15</v>
      </c>
      <c r="E4" s="11" t="s">
        <v>15</v>
      </c>
      <c r="F4" s="11" t="s">
        <v>15</v>
      </c>
      <c r="G4" s="11" t="s">
        <v>15</v>
      </c>
      <c r="H4" s="42" t="s">
        <v>15</v>
      </c>
      <c r="I4" s="11" t="s">
        <v>15</v>
      </c>
      <c r="J4" s="11" t="s">
        <v>15</v>
      </c>
      <c r="K4" s="11" t="s">
        <v>15</v>
      </c>
      <c r="L4" s="11" t="s">
        <v>15</v>
      </c>
      <c r="M4" s="15" t="s">
        <v>15</v>
      </c>
      <c r="O4" s="8"/>
    </row>
    <row r="5" spans="1:26" ht="9.75" customHeight="1">
      <c r="A5" s="17">
        <v>1</v>
      </c>
      <c r="B5" s="47"/>
      <c r="C5" s="43"/>
      <c r="D5" s="51">
        <v>15.5</v>
      </c>
      <c r="E5" s="52">
        <v>24.7</v>
      </c>
      <c r="F5" s="52">
        <v>10.3088214198748</v>
      </c>
      <c r="G5" s="52">
        <v>8.15092267592748</v>
      </c>
      <c r="H5" s="39"/>
      <c r="I5" s="39"/>
      <c r="J5" s="39"/>
      <c r="K5" s="39"/>
      <c r="L5" s="39"/>
      <c r="M5" s="39"/>
      <c r="O5" s="1">
        <v>40</v>
      </c>
      <c r="P5" s="1">
        <v>50</v>
      </c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9.75" customHeight="1">
      <c r="A6" s="18">
        <v>2</v>
      </c>
      <c r="B6" s="48"/>
      <c r="C6" s="44"/>
      <c r="D6" s="51">
        <v>12.4</v>
      </c>
      <c r="E6" s="39">
        <v>20.9</v>
      </c>
      <c r="F6" s="39">
        <v>11.4337132175763</v>
      </c>
      <c r="G6" s="39">
        <v>13.7844698329767</v>
      </c>
      <c r="H6" s="39"/>
      <c r="I6" s="39"/>
      <c r="J6" s="39"/>
      <c r="K6" s="39"/>
      <c r="L6" s="39"/>
      <c r="M6" s="39"/>
      <c r="O6" s="1">
        <v>40</v>
      </c>
      <c r="P6" s="1">
        <v>50</v>
      </c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9.75" customHeight="1">
      <c r="A7" s="18">
        <v>3</v>
      </c>
      <c r="B7" s="48"/>
      <c r="C7" s="49"/>
      <c r="D7" s="51">
        <v>12.2</v>
      </c>
      <c r="E7" s="39">
        <v>25.3</v>
      </c>
      <c r="F7" s="39">
        <v>12.0282967885335</v>
      </c>
      <c r="G7" s="39">
        <v>6.21108534932137</v>
      </c>
      <c r="H7" s="39"/>
      <c r="I7" s="39"/>
      <c r="J7" s="39"/>
      <c r="K7" s="39"/>
      <c r="L7" s="39"/>
      <c r="M7" s="39"/>
      <c r="O7" s="1">
        <v>40</v>
      </c>
      <c r="P7" s="1">
        <v>50</v>
      </c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9.75" customHeight="1">
      <c r="A8" s="18">
        <v>4</v>
      </c>
      <c r="B8" s="48"/>
      <c r="C8" s="49"/>
      <c r="D8" s="51">
        <v>16.5</v>
      </c>
      <c r="E8" s="39">
        <v>12.1</v>
      </c>
      <c r="F8" s="39">
        <v>16.7247244517008</v>
      </c>
      <c r="G8" s="39">
        <v>8.34716762105624</v>
      </c>
      <c r="H8" s="39"/>
      <c r="I8" s="39"/>
      <c r="J8" s="39"/>
      <c r="K8" s="39"/>
      <c r="L8" s="39"/>
      <c r="M8" s="39"/>
      <c r="N8" s="53"/>
      <c r="O8" s="1">
        <v>40</v>
      </c>
      <c r="P8" s="1">
        <v>50</v>
      </c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9.75" customHeight="1">
      <c r="A9" s="18">
        <v>5</v>
      </c>
      <c r="B9" s="48"/>
      <c r="C9" s="49"/>
      <c r="D9" s="51">
        <v>12.7</v>
      </c>
      <c r="E9" s="39">
        <v>24.8</v>
      </c>
      <c r="F9" s="39">
        <v>22.0580628712972</v>
      </c>
      <c r="G9" s="39">
        <v>11.9836057126522</v>
      </c>
      <c r="H9" s="39"/>
      <c r="I9" s="39"/>
      <c r="J9" s="39"/>
      <c r="K9" s="39"/>
      <c r="L9" s="39"/>
      <c r="M9" s="39"/>
      <c r="O9" s="1">
        <v>40</v>
      </c>
      <c r="P9" s="1">
        <v>50</v>
      </c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9.75" customHeight="1">
      <c r="A10" s="18">
        <v>6</v>
      </c>
      <c r="B10" s="48"/>
      <c r="C10" s="49"/>
      <c r="D10" s="51">
        <v>13.7</v>
      </c>
      <c r="E10" s="39">
        <v>31.1</v>
      </c>
      <c r="F10" s="39">
        <v>34.2607887585958</v>
      </c>
      <c r="G10" s="39">
        <v>10.8908554017544</v>
      </c>
      <c r="H10" s="39"/>
      <c r="I10" s="39"/>
      <c r="J10" s="39"/>
      <c r="K10" s="39"/>
      <c r="L10" s="39"/>
      <c r="M10" s="39"/>
      <c r="N10" s="53"/>
      <c r="O10" s="1">
        <v>40</v>
      </c>
      <c r="P10" s="1">
        <v>50</v>
      </c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9.75" customHeight="1">
      <c r="A11" s="18">
        <v>7</v>
      </c>
      <c r="B11" s="48"/>
      <c r="C11" s="49"/>
      <c r="D11" s="51">
        <v>12.8</v>
      </c>
      <c r="E11" s="39">
        <v>14.3</v>
      </c>
      <c r="F11" s="39">
        <v>36.327693382899</v>
      </c>
      <c r="G11" s="39">
        <v>9.5015367269516</v>
      </c>
      <c r="H11" s="39"/>
      <c r="I11" s="39"/>
      <c r="J11" s="39"/>
      <c r="K11" s="39"/>
      <c r="L11" s="39"/>
      <c r="M11" s="39"/>
      <c r="O11" s="1">
        <v>40</v>
      </c>
      <c r="P11" s="1">
        <v>50</v>
      </c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9.75" customHeight="1">
      <c r="A12" s="18">
        <v>8</v>
      </c>
      <c r="B12" s="48"/>
      <c r="C12" s="49"/>
      <c r="D12" s="51">
        <v>14.6</v>
      </c>
      <c r="E12" s="39"/>
      <c r="F12" s="39">
        <v>26.4820208152135</v>
      </c>
      <c r="G12" s="39">
        <v>12.5694537560145</v>
      </c>
      <c r="H12" s="39"/>
      <c r="I12" s="39"/>
      <c r="J12" s="39"/>
      <c r="K12" s="39"/>
      <c r="L12" s="39"/>
      <c r="M12" s="39"/>
      <c r="O12" s="1">
        <v>40</v>
      </c>
      <c r="P12" s="1">
        <v>50</v>
      </c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9.75" customHeight="1">
      <c r="A13" s="18">
        <v>9</v>
      </c>
      <c r="B13" s="48"/>
      <c r="C13" s="49"/>
      <c r="D13" s="49">
        <v>20.1</v>
      </c>
      <c r="E13" s="39">
        <v>24.3</v>
      </c>
      <c r="F13" s="39">
        <v>12.7327833672365</v>
      </c>
      <c r="G13" s="39">
        <v>14.9333049853643</v>
      </c>
      <c r="H13" s="39"/>
      <c r="I13" s="39"/>
      <c r="J13" s="39"/>
      <c r="K13" s="39"/>
      <c r="L13" s="39"/>
      <c r="M13" s="39"/>
      <c r="O13" s="1">
        <v>40</v>
      </c>
      <c r="P13" s="1">
        <v>50</v>
      </c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9.75" customHeight="1">
      <c r="A14" s="18">
        <v>10</v>
      </c>
      <c r="B14" s="48"/>
      <c r="C14" s="49"/>
      <c r="D14" s="49">
        <v>17.9</v>
      </c>
      <c r="E14" s="39">
        <v>26.2</v>
      </c>
      <c r="F14" s="39">
        <v>11.0880939563115</v>
      </c>
      <c r="G14" s="39">
        <v>18.6533120274544</v>
      </c>
      <c r="H14" s="39"/>
      <c r="I14" s="39"/>
      <c r="J14" s="39"/>
      <c r="K14" s="39"/>
      <c r="L14" s="39"/>
      <c r="M14" s="39"/>
      <c r="O14" s="1">
        <v>40</v>
      </c>
      <c r="P14" s="1">
        <v>50</v>
      </c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9.75" customHeight="1">
      <c r="A15" s="18">
        <v>11</v>
      </c>
      <c r="B15" s="48"/>
      <c r="C15" s="49"/>
      <c r="D15" s="49">
        <v>7.1</v>
      </c>
      <c r="E15" s="39">
        <v>21.9</v>
      </c>
      <c r="F15" s="39">
        <v>17.5091053644816</v>
      </c>
      <c r="G15" s="39">
        <v>9.65706539154053</v>
      </c>
      <c r="H15" s="39"/>
      <c r="I15" s="39"/>
      <c r="J15" s="39"/>
      <c r="K15" s="39"/>
      <c r="L15" s="39"/>
      <c r="M15" s="39"/>
      <c r="O15" s="1">
        <v>40</v>
      </c>
      <c r="P15" s="1">
        <v>50</v>
      </c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9.75" customHeight="1">
      <c r="A16" s="18">
        <v>12</v>
      </c>
      <c r="B16" s="48"/>
      <c r="C16" s="49"/>
      <c r="D16" s="49">
        <v>18.9</v>
      </c>
      <c r="E16" s="39">
        <v>8.7</v>
      </c>
      <c r="F16" s="39">
        <v>23.4205474058787</v>
      </c>
      <c r="G16" s="39">
        <v>14.8632343212763</v>
      </c>
      <c r="H16" s="39"/>
      <c r="I16" s="39"/>
      <c r="J16" s="39"/>
      <c r="K16" s="39"/>
      <c r="L16" s="39"/>
      <c r="M16" s="39"/>
      <c r="O16" s="1">
        <v>40</v>
      </c>
      <c r="P16" s="1">
        <v>50</v>
      </c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9.75" customHeight="1">
      <c r="A17" s="18">
        <v>13</v>
      </c>
      <c r="B17" s="48"/>
      <c r="C17" s="49"/>
      <c r="D17" s="49">
        <v>31.6</v>
      </c>
      <c r="E17" s="39">
        <v>11.8</v>
      </c>
      <c r="F17" s="39">
        <v>24.7341652711232</v>
      </c>
      <c r="G17" s="39">
        <v>19.9748366475105</v>
      </c>
      <c r="H17" s="39"/>
      <c r="I17" s="39"/>
      <c r="J17" s="39"/>
      <c r="K17" s="39"/>
      <c r="L17" s="39"/>
      <c r="M17" s="39"/>
      <c r="O17" s="1">
        <v>40</v>
      </c>
      <c r="P17" s="1">
        <v>50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9.75" customHeight="1">
      <c r="A18" s="18">
        <v>14</v>
      </c>
      <c r="B18" s="48"/>
      <c r="C18" s="49"/>
      <c r="D18" s="49">
        <v>20.9</v>
      </c>
      <c r="E18" s="39">
        <v>17.4</v>
      </c>
      <c r="F18" s="39">
        <v>13.0030442476273</v>
      </c>
      <c r="G18" s="39">
        <v>23.1785075267156</v>
      </c>
      <c r="H18" s="39"/>
      <c r="I18" s="39"/>
      <c r="J18" s="39"/>
      <c r="K18" s="39"/>
      <c r="L18" s="39"/>
      <c r="M18" s="39"/>
      <c r="O18" s="1">
        <v>40</v>
      </c>
      <c r="P18" s="1">
        <v>50</v>
      </c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9.75" customHeight="1">
      <c r="A19" s="18">
        <v>15</v>
      </c>
      <c r="B19" s="48"/>
      <c r="C19" s="49"/>
      <c r="D19" s="49">
        <v>23.9</v>
      </c>
      <c r="E19" s="39">
        <v>19.3</v>
      </c>
      <c r="F19" s="39">
        <v>14.1245651642481</v>
      </c>
      <c r="G19" s="39">
        <v>21.6794095993042</v>
      </c>
      <c r="H19" s="39"/>
      <c r="I19" s="39"/>
      <c r="J19" s="39"/>
      <c r="K19" s="39"/>
      <c r="L19" s="39"/>
      <c r="M19" s="39"/>
      <c r="O19" s="1">
        <v>40</v>
      </c>
      <c r="P19" s="1">
        <v>50</v>
      </c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9.75" customHeight="1">
      <c r="A20" s="18">
        <v>16</v>
      </c>
      <c r="B20" s="48"/>
      <c r="C20" s="39"/>
      <c r="D20" s="39">
        <v>25.1</v>
      </c>
      <c r="E20" s="39">
        <v>17.3</v>
      </c>
      <c r="F20" s="39">
        <v>19.8970769246419</v>
      </c>
      <c r="G20" s="39">
        <v>23.8945523216611</v>
      </c>
      <c r="H20" s="39"/>
      <c r="I20" s="39"/>
      <c r="J20" s="39"/>
      <c r="K20" s="39"/>
      <c r="L20" s="39"/>
      <c r="M20" s="39"/>
      <c r="O20" s="1">
        <v>40</v>
      </c>
      <c r="P20" s="1">
        <v>50</v>
      </c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9.75" customHeight="1">
      <c r="A21" s="18">
        <v>17</v>
      </c>
      <c r="B21" s="48"/>
      <c r="C21" s="39"/>
      <c r="D21" s="39">
        <v>26.5</v>
      </c>
      <c r="E21" s="39">
        <v>18.7</v>
      </c>
      <c r="F21" s="39">
        <v>20.7702815429024</v>
      </c>
      <c r="G21" s="39">
        <v>31.9245380054821</v>
      </c>
      <c r="H21" s="39"/>
      <c r="I21" s="39"/>
      <c r="J21" s="39"/>
      <c r="K21" s="39"/>
      <c r="L21" s="39"/>
      <c r="M21" s="39"/>
      <c r="O21" s="1">
        <v>40</v>
      </c>
      <c r="P21" s="1">
        <v>50</v>
      </c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9.75" customHeight="1">
      <c r="A22" s="18">
        <v>18</v>
      </c>
      <c r="B22" s="48"/>
      <c r="C22" s="50"/>
      <c r="D22" s="50">
        <v>27.4</v>
      </c>
      <c r="E22" s="39">
        <v>13.7</v>
      </c>
      <c r="F22" s="39">
        <v>33.0494273641835</v>
      </c>
      <c r="G22" s="39">
        <v>37.8243330319723</v>
      </c>
      <c r="H22" s="39"/>
      <c r="I22" s="39"/>
      <c r="J22" s="39"/>
      <c r="K22" s="39"/>
      <c r="L22" s="39"/>
      <c r="M22" s="39"/>
      <c r="O22" s="1">
        <v>40</v>
      </c>
      <c r="P22" s="1">
        <v>50</v>
      </c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.75" customHeight="1">
      <c r="A23" s="18">
        <v>19</v>
      </c>
      <c r="B23" s="48"/>
      <c r="C23" s="50"/>
      <c r="D23" s="50">
        <v>25.3</v>
      </c>
      <c r="E23" s="39">
        <v>11.9</v>
      </c>
      <c r="F23" s="39">
        <v>33.9482831540315</v>
      </c>
      <c r="G23" s="39">
        <v>46.1771913875233</v>
      </c>
      <c r="H23" s="39"/>
      <c r="I23" s="39"/>
      <c r="J23" s="39"/>
      <c r="K23" s="39"/>
      <c r="L23" s="39"/>
      <c r="M23" s="39"/>
      <c r="O23" s="1">
        <v>40</v>
      </c>
      <c r="P23" s="1">
        <v>50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9.75" customHeight="1">
      <c r="A24" s="18">
        <v>20</v>
      </c>
      <c r="B24" s="48"/>
      <c r="C24" s="50"/>
      <c r="D24" s="50">
        <v>30.6</v>
      </c>
      <c r="E24" s="39">
        <v>17.3</v>
      </c>
      <c r="F24" s="55">
        <v>36.126745223999</v>
      </c>
      <c r="G24" s="39">
        <v>50.6959272731434</v>
      </c>
      <c r="H24" s="39"/>
      <c r="I24" s="39"/>
      <c r="J24" s="39"/>
      <c r="K24" s="39"/>
      <c r="L24" s="39"/>
      <c r="M24" s="39"/>
      <c r="O24" s="1">
        <v>40</v>
      </c>
      <c r="P24" s="1">
        <v>50</v>
      </c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9.75" customHeight="1">
      <c r="A25" s="18">
        <v>21</v>
      </c>
      <c r="B25" s="48"/>
      <c r="C25" s="50"/>
      <c r="D25" s="50">
        <v>29.3</v>
      </c>
      <c r="E25" s="54">
        <v>24.3</v>
      </c>
      <c r="F25" s="39">
        <v>34.1378509600957</v>
      </c>
      <c r="G25" s="54">
        <v>58.4649877548218</v>
      </c>
      <c r="H25" s="39"/>
      <c r="I25" s="39"/>
      <c r="J25" s="39"/>
      <c r="K25" s="39"/>
      <c r="L25" s="39"/>
      <c r="M25" s="39"/>
      <c r="O25" s="1">
        <v>40</v>
      </c>
      <c r="P25" s="1">
        <v>50</v>
      </c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9.75" customHeight="1">
      <c r="A26" s="18">
        <v>22</v>
      </c>
      <c r="B26" s="48"/>
      <c r="C26" s="50"/>
      <c r="D26" s="50">
        <v>14.6</v>
      </c>
      <c r="E26" s="39">
        <v>27.9</v>
      </c>
      <c r="F26" s="56">
        <v>31.9572534561157</v>
      </c>
      <c r="G26" s="39">
        <v>58.9126350084941</v>
      </c>
      <c r="H26" s="39"/>
      <c r="I26" s="39"/>
      <c r="J26" s="39"/>
      <c r="K26" s="39"/>
      <c r="L26" s="39"/>
      <c r="M26" s="39"/>
      <c r="O26" s="1">
        <v>40</v>
      </c>
      <c r="P26" s="1">
        <v>50</v>
      </c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9.75" customHeight="1">
      <c r="A27" s="18">
        <v>23</v>
      </c>
      <c r="B27" s="48"/>
      <c r="C27" s="50"/>
      <c r="D27" s="50">
        <v>8.6</v>
      </c>
      <c r="E27" s="39">
        <v>20.9</v>
      </c>
      <c r="F27" s="39">
        <v>38.8575263023376</v>
      </c>
      <c r="G27" s="39">
        <v>55.6495359738668</v>
      </c>
      <c r="H27" s="39"/>
      <c r="I27" s="39"/>
      <c r="J27" s="39"/>
      <c r="K27" s="39"/>
      <c r="L27" s="39"/>
      <c r="M27" s="39"/>
      <c r="O27" s="1">
        <v>40</v>
      </c>
      <c r="P27" s="1">
        <v>50</v>
      </c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9.75" customHeight="1">
      <c r="A28" s="18">
        <v>24</v>
      </c>
      <c r="B28" s="48"/>
      <c r="C28" s="50"/>
      <c r="D28" s="50">
        <v>23.5</v>
      </c>
      <c r="E28" s="39">
        <v>25.8</v>
      </c>
      <c r="F28" s="39">
        <v>28.7932752569516</v>
      </c>
      <c r="G28" s="39">
        <v>45.3943347930908</v>
      </c>
      <c r="H28" s="39"/>
      <c r="I28" s="39"/>
      <c r="J28" s="39"/>
      <c r="K28" s="39"/>
      <c r="L28" s="39"/>
      <c r="M28" s="39"/>
      <c r="O28" s="1">
        <v>40</v>
      </c>
      <c r="P28" s="1">
        <v>50</v>
      </c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9.75" customHeight="1">
      <c r="A29" s="18">
        <v>25</v>
      </c>
      <c r="B29" s="48"/>
      <c r="C29" s="50"/>
      <c r="D29" s="50">
        <v>27.1</v>
      </c>
      <c r="E29" s="39">
        <v>22.6</v>
      </c>
      <c r="F29" s="39">
        <v>24.7618928551674</v>
      </c>
      <c r="G29" s="39">
        <v>42.4957515398661</v>
      </c>
      <c r="H29" s="39"/>
      <c r="I29" s="39"/>
      <c r="J29" s="39"/>
      <c r="K29" s="39"/>
      <c r="L29" s="39"/>
      <c r="M29" s="39"/>
      <c r="O29" s="1">
        <v>40</v>
      </c>
      <c r="P29" s="1">
        <v>50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9.75" customHeight="1">
      <c r="A30" s="18">
        <v>26</v>
      </c>
      <c r="B30" s="48"/>
      <c r="C30" s="39"/>
      <c r="D30" s="39">
        <v>24.6</v>
      </c>
      <c r="E30" s="39">
        <v>28.1</v>
      </c>
      <c r="F30" s="39">
        <v>21.6345191623854</v>
      </c>
      <c r="G30" s="39">
        <v>42.9318556578263</v>
      </c>
      <c r="H30" s="39"/>
      <c r="I30" s="39"/>
      <c r="J30" s="39"/>
      <c r="K30" s="39"/>
      <c r="L30" s="39"/>
      <c r="M30" s="39"/>
      <c r="O30" s="1">
        <v>40</v>
      </c>
      <c r="P30" s="1">
        <v>50</v>
      </c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9.75" customHeight="1">
      <c r="A31" s="18">
        <v>27</v>
      </c>
      <c r="B31" s="48"/>
      <c r="C31" s="50"/>
      <c r="D31" s="50">
        <v>19.1</v>
      </c>
      <c r="E31" s="39">
        <v>11.2</v>
      </c>
      <c r="F31" s="39">
        <v>36.9047379701034</v>
      </c>
      <c r="G31" s="39">
        <v>56.556183497111</v>
      </c>
      <c r="H31" s="39"/>
      <c r="I31" s="39"/>
      <c r="J31" s="39"/>
      <c r="K31" s="39"/>
      <c r="L31" s="39"/>
      <c r="M31" s="39"/>
      <c r="O31" s="1">
        <v>40</v>
      </c>
      <c r="P31" s="1">
        <v>50</v>
      </c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9.75" customHeight="1">
      <c r="A32" s="18">
        <v>28</v>
      </c>
      <c r="B32" s="48"/>
      <c r="C32" s="50"/>
      <c r="D32" s="50">
        <v>22.7</v>
      </c>
      <c r="E32" s="39">
        <v>11.2</v>
      </c>
      <c r="F32" s="39">
        <v>24.4299991027169</v>
      </c>
      <c r="G32" s="39">
        <v>50.561317617243</v>
      </c>
      <c r="H32" s="39"/>
      <c r="I32" s="39"/>
      <c r="J32" s="39"/>
      <c r="K32" s="39"/>
      <c r="L32" s="39"/>
      <c r="M32" s="39"/>
      <c r="O32" s="1">
        <v>40</v>
      </c>
      <c r="P32" s="1">
        <v>50</v>
      </c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9.75" customHeight="1">
      <c r="A33" s="18">
        <v>29</v>
      </c>
      <c r="B33" s="48"/>
      <c r="C33" s="46"/>
      <c r="D33" s="51">
        <v>11.4</v>
      </c>
      <c r="E33" s="45">
        <v>11.3</v>
      </c>
      <c r="F33" s="39">
        <v>29.2511598467827</v>
      </c>
      <c r="G33" s="39">
        <v>63.4031772613525</v>
      </c>
      <c r="H33" s="39"/>
      <c r="I33" s="39"/>
      <c r="J33" s="39"/>
      <c r="K33" s="39"/>
      <c r="L33" s="39"/>
      <c r="M33" s="39"/>
      <c r="O33" s="1">
        <v>40</v>
      </c>
      <c r="P33" s="1">
        <v>50</v>
      </c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9.75" customHeight="1">
      <c r="A34" s="18">
        <v>30</v>
      </c>
      <c r="B34" s="48"/>
      <c r="C34" s="40"/>
      <c r="D34" s="51">
        <v>18.2</v>
      </c>
      <c r="E34" s="45">
        <v>8.8</v>
      </c>
      <c r="F34" s="39">
        <v>17.8820277849833</v>
      </c>
      <c r="G34" s="39">
        <v>39.9152880129607</v>
      </c>
      <c r="H34" s="39"/>
      <c r="I34" s="39"/>
      <c r="J34" s="39"/>
      <c r="K34" s="39"/>
      <c r="L34" s="39"/>
      <c r="M34" s="39"/>
      <c r="O34" s="1">
        <v>40</v>
      </c>
      <c r="P34" s="1">
        <v>50</v>
      </c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9.75" customHeight="1" thickBot="1">
      <c r="A35" s="19">
        <v>31</v>
      </c>
      <c r="B35" s="58"/>
      <c r="C35" s="41"/>
      <c r="D35" s="51">
        <v>22.5</v>
      </c>
      <c r="E35" s="41"/>
      <c r="F35" s="39">
        <v>12.2393650358373</v>
      </c>
      <c r="G35" s="41"/>
      <c r="H35" s="39"/>
      <c r="I35" s="39"/>
      <c r="J35" s="41"/>
      <c r="K35" s="57"/>
      <c r="L35" s="41"/>
      <c r="M35" s="39"/>
      <c r="O35" s="1">
        <v>40</v>
      </c>
      <c r="P35" s="1">
        <v>50</v>
      </c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9.75" customHeight="1">
      <c r="A36" s="4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16"/>
      <c r="O36" s="1"/>
      <c r="P36" s="1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16" ht="9.75" customHeight="1">
      <c r="A37" s="3" t="s">
        <v>19</v>
      </c>
      <c r="B37" s="21">
        <f aca="true" t="shared" si="0" ref="B37:G37">COUNTIF(B5:B35,"&gt;50")</f>
        <v>0</v>
      </c>
      <c r="C37" s="21">
        <f t="shared" si="0"/>
        <v>0</v>
      </c>
      <c r="D37" s="21">
        <f t="shared" si="0"/>
        <v>0</v>
      </c>
      <c r="E37" s="21">
        <f t="shared" si="0"/>
        <v>0</v>
      </c>
      <c r="F37" s="21">
        <f t="shared" si="0"/>
        <v>0</v>
      </c>
      <c r="G37" s="21">
        <f t="shared" si="0"/>
        <v>7</v>
      </c>
      <c r="H37" s="21">
        <f>COUNTIF(H8:H35,"&gt;50")</f>
        <v>0</v>
      </c>
      <c r="I37" s="21">
        <f>COUNTIF(I5:I35,"&gt;50")</f>
        <v>0</v>
      </c>
      <c r="J37" s="21">
        <f>COUNTIF(J5:J35,"&gt;50")</f>
        <v>0</v>
      </c>
      <c r="K37" s="21">
        <f>COUNTIF(K5:K35,"&gt;50")</f>
        <v>0</v>
      </c>
      <c r="L37" s="21">
        <f>COUNTIF(L5:L35,"&gt;50")</f>
        <v>0</v>
      </c>
      <c r="M37" s="31">
        <f>COUNTIF(M5:M35,"&gt;50")</f>
        <v>0</v>
      </c>
      <c r="O37" s="1"/>
      <c r="P37" s="1"/>
    </row>
    <row r="38" spans="1:16" ht="9.75" customHeight="1" thickBot="1">
      <c r="A38" s="3" t="s">
        <v>18</v>
      </c>
      <c r="B38" s="35">
        <f>((COUNTA(B5:B35)/31))</f>
        <v>0</v>
      </c>
      <c r="C38" s="35">
        <f>((COUNTA(C5:C33)/29))</f>
        <v>0</v>
      </c>
      <c r="D38" s="35">
        <f>((COUNTA(D5:D35)/31))</f>
        <v>1</v>
      </c>
      <c r="E38" s="35">
        <f>((COUNTA(E5:E35)/30))</f>
        <v>0.9666666666666667</v>
      </c>
      <c r="F38" s="35">
        <f>((COUNTA(F5:F35)/31))</f>
        <v>1</v>
      </c>
      <c r="G38" s="35">
        <f>((COUNTA(G5:G35)/30))</f>
        <v>1</v>
      </c>
      <c r="H38" s="35">
        <f>((COUNTA(H8:H35)/31))</f>
        <v>0</v>
      </c>
      <c r="I38" s="35">
        <f>((COUNTA(I5:I35)/31))</f>
        <v>0</v>
      </c>
      <c r="J38" s="35">
        <f>((COUNTA(J5:J35)/30))</f>
        <v>0</v>
      </c>
      <c r="K38" s="35">
        <f>COUNT(K5:K35)/31</f>
        <v>0</v>
      </c>
      <c r="L38" s="35">
        <f>((COUNTA(L5:L35)/30))</f>
        <v>0</v>
      </c>
      <c r="M38" s="36">
        <f>COUNT(M5:M35)/31</f>
        <v>0</v>
      </c>
      <c r="O38" s="1"/>
      <c r="P38" s="1"/>
    </row>
    <row r="39" spans="1:16" ht="13.5" thickBot="1">
      <c r="A39" s="30" t="s">
        <v>21</v>
      </c>
      <c r="B39" s="67">
        <f>AVERAGE(B38:M38)</f>
        <v>0.33055555555555555</v>
      </c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9"/>
      <c r="O39" s="1"/>
      <c r="P39" s="1"/>
    </row>
    <row r="40" spans="1:16" ht="13.5" thickBot="1">
      <c r="A40" s="5" t="s">
        <v>16</v>
      </c>
      <c r="B40" s="32">
        <f aca="true" t="shared" si="1" ref="B40:G40">MAX(B5:B35)</f>
        <v>0</v>
      </c>
      <c r="C40" s="32">
        <f t="shared" si="1"/>
        <v>0</v>
      </c>
      <c r="D40" s="32">
        <f t="shared" si="1"/>
        <v>31.6</v>
      </c>
      <c r="E40" s="32">
        <f t="shared" si="1"/>
        <v>31.1</v>
      </c>
      <c r="F40" s="32">
        <f t="shared" si="1"/>
        <v>38.8575263023376</v>
      </c>
      <c r="G40" s="32">
        <f t="shared" si="1"/>
        <v>63.4031772613525</v>
      </c>
      <c r="H40" s="37">
        <f>MAX(H8:H35)</f>
        <v>0</v>
      </c>
      <c r="I40" s="37">
        <f>MAX(I5:I35)</f>
        <v>0</v>
      </c>
      <c r="J40" s="37">
        <f>MAX(J5:J35)</f>
        <v>0</v>
      </c>
      <c r="K40" s="37">
        <f>MAX(K5:K35)</f>
        <v>0</v>
      </c>
      <c r="L40" s="37">
        <f>MAX(L5:L35)</f>
        <v>0</v>
      </c>
      <c r="M40" s="38">
        <f>MAX(M5:M35)</f>
        <v>0</v>
      </c>
      <c r="O40" s="1"/>
      <c r="P40" s="1"/>
    </row>
    <row r="41" spans="1:13" ht="13.5" thickBot="1">
      <c r="A41" s="5" t="s">
        <v>17</v>
      </c>
      <c r="B41" s="32">
        <f aca="true" t="shared" si="2" ref="B41:G41">MIN(B5:B35)</f>
        <v>0</v>
      </c>
      <c r="C41" s="32">
        <f t="shared" si="2"/>
        <v>0</v>
      </c>
      <c r="D41" s="32">
        <f t="shared" si="2"/>
        <v>7.1</v>
      </c>
      <c r="E41" s="32">
        <f t="shared" si="2"/>
        <v>8.7</v>
      </c>
      <c r="F41" s="32">
        <f t="shared" si="2"/>
        <v>10.3088214198748</v>
      </c>
      <c r="G41" s="32">
        <f t="shared" si="2"/>
        <v>6.21108534932137</v>
      </c>
      <c r="H41" s="37">
        <f>MIN(H8:H35)</f>
        <v>0</v>
      </c>
      <c r="I41" s="37">
        <f>MIN(I5:I35)</f>
        <v>0</v>
      </c>
      <c r="J41" s="37">
        <f>MIN(J5:J35)</f>
        <v>0</v>
      </c>
      <c r="K41" s="37">
        <f>MIN(K5:K35)</f>
        <v>0</v>
      </c>
      <c r="L41" s="37">
        <f>MIN(L5:L35)</f>
        <v>0</v>
      </c>
      <c r="M41" s="38">
        <f>MIN(M5:M35)</f>
        <v>0</v>
      </c>
    </row>
    <row r="42" spans="1:13" ht="13.5" thickBot="1">
      <c r="A42" s="5" t="s">
        <v>13</v>
      </c>
      <c r="B42" s="33" t="e">
        <f>AVERAGE(B5:B35)</f>
        <v>#DIV/0!</v>
      </c>
      <c r="C42" s="33" t="e">
        <f>AVERAGE(C5:C33)</f>
        <v>#DIV/0!</v>
      </c>
      <c r="D42" s="33">
        <f>AVERAGE(D5:D35)</f>
        <v>19.590322580645168</v>
      </c>
      <c r="E42" s="33">
        <f>AVERAGE(E5:E35)</f>
        <v>19.096551724137928</v>
      </c>
      <c r="F42" s="33">
        <f>AVERAGE(F5:F35)</f>
        <v>23.5767047879301</v>
      </c>
      <c r="G42" s="33">
        <f>AVERAGE(G21:G35)</f>
        <v>48.63621834391102</v>
      </c>
      <c r="H42" s="33" t="e">
        <f>AVERAGE(H8:H35)</f>
        <v>#DIV/0!</v>
      </c>
      <c r="I42" s="33" t="e">
        <f>AVERAGE(I5:I35)</f>
        <v>#DIV/0!</v>
      </c>
      <c r="J42" s="33" t="e">
        <f>AVERAGE(J5:J35)</f>
        <v>#DIV/0!</v>
      </c>
      <c r="K42" s="33" t="e">
        <f>AVERAGE(K5:K35)</f>
        <v>#DIV/0!</v>
      </c>
      <c r="L42" s="33" t="e">
        <f>AVERAGE(L5:L35)</f>
        <v>#DIV/0!</v>
      </c>
      <c r="M42" s="34" t="e">
        <f>AVERAGE(M5:M35)</f>
        <v>#DIV/0!</v>
      </c>
    </row>
    <row r="43" spans="1:13" ht="13.5" thickBot="1">
      <c r="A43" s="5" t="s">
        <v>14</v>
      </c>
      <c r="B43" s="63">
        <f>AVERAGE(B5:M35)</f>
        <v>23.150067976347664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5"/>
    </row>
    <row r="44" spans="1:13" ht="20.25" customHeight="1" thickBot="1">
      <c r="A44" s="6" t="s">
        <v>20</v>
      </c>
      <c r="B44" s="22">
        <f>SUM(B37:M37)</f>
        <v>7</v>
      </c>
      <c r="C44" s="12"/>
      <c r="D44" s="12"/>
      <c r="E44"/>
      <c r="F44" s="12"/>
      <c r="G44" s="12"/>
      <c r="H44" s="12"/>
      <c r="I44" s="12"/>
      <c r="J44" s="12"/>
      <c r="K44" s="12"/>
      <c r="L44" s="12"/>
      <c r="M44" s="12"/>
    </row>
    <row r="45" ht="12.75">
      <c r="E45"/>
    </row>
  </sheetData>
  <mergeCells count="4">
    <mergeCell ref="A1:M1"/>
    <mergeCell ref="B43:M43"/>
    <mergeCell ref="H2:J2"/>
    <mergeCell ref="B39:M39"/>
  </mergeCells>
  <conditionalFormatting sqref="B5:M35">
    <cfRule type="cellIs" priority="1" dxfId="0" operator="greaterThan" stopIfTrue="1">
      <formula>50</formula>
    </cfRule>
  </conditionalFormatting>
  <printOptions/>
  <pageMargins left="0.83" right="0.1968503937007874" top="1.141732283464567" bottom="0.3937007874015748" header="0.3937007874015748" footer="0"/>
  <pageSetup fitToHeight="1" fitToWidth="1" horizontalDpi="600" verticalDpi="600" orientation="landscape" paperSize="9" r:id="rId1"/>
  <headerFooter alignWithMargins="0">
    <oddHeader>&amp;C&amp;"Arial,Grassetto"&amp;14
                   REPORT 2006     PM10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Marche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Tommaso Lenci</dc:creator>
  <cp:keywords/>
  <dc:description/>
  <cp:lastModifiedBy>Buongarzone Albertina</cp:lastModifiedBy>
  <cp:lastPrinted>2006-02-08T09:11:21Z</cp:lastPrinted>
  <dcterms:created xsi:type="dcterms:W3CDTF">2003-12-04T08:23:48Z</dcterms:created>
  <dcterms:modified xsi:type="dcterms:W3CDTF">2006-07-11T11:08:36Z</dcterms:modified>
  <cp:category/>
  <cp:version/>
  <cp:contentType/>
  <cp:contentStatus/>
</cp:coreProperties>
</file>